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emfs201\共有ディスク\190水道課\70水道庶務係\03HP関係\R6\経営比較分析表\"/>
    </mc:Choice>
  </mc:AlternateContent>
  <workbookProtection workbookAlgorithmName="SHA-512" workbookHashValue="kN0oEUBIr81rmUQCYZdJii8X1G1H92tJjaHYMGKhwcxAB2xv9BQN/7fc/0xwNFNest5ppeY2OSyvkch4EpDgTg==" workbookSaltValue="0YcQw/itOWx8JoGPrDAJ2g==" workbookSpinCount="100000" lockStructure="1"/>
  <bookViews>
    <workbookView xWindow="0" yWindow="0" windowWidth="23040" windowHeight="9210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J85" i="4"/>
  <c r="I85" i="4"/>
  <c r="G85" i="4"/>
  <c r="F85" i="4"/>
  <c r="E85" i="4"/>
  <c r="AT10" i="4"/>
  <c r="AL10" i="4"/>
  <c r="AD10" i="4"/>
  <c r="I10" i="4"/>
  <c r="B10" i="4"/>
  <c r="AL8" i="4"/>
  <c r="P8" i="4"/>
  <c r="I8" i="4"/>
</calcChain>
</file>

<file path=xl/sharedStrings.xml><?xml version="1.0" encoding="utf-8"?>
<sst xmlns="http://schemas.openxmlformats.org/spreadsheetml/2006/main" count="271" uniqueCount="115">
  <si>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</si>
  <si>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</si>
  <si>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</si>
  <si>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</si>
  <si>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</si>
  <si>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</si>
  <si>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</si>
  <si>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</si>
  <si>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</si>
  <si>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</si>
  <si>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</si>
  <si>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</si>
  <si>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</si>
  <si>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</si>
  <si>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</si>
  <si>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</si>
  <si>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</si>
  <si>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</si>
  <si>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</si>
  <si>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</si>
  <si>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</si>
  <si>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</si>
  <si>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</si>
  <si>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</si>
  <si>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</si>
  <si>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</si>
  <si>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</si>
  <si>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</si>
  <si>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</si>
  <si>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</si>
  <si>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</si>
  <si>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</si>
  <si>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</si>
  <si>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</si>
  <si>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</si>
  <si>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</si>
  <si>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</si>
  <si>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</si>
  <si>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</si>
  <si>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</si>
  <si>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</si>
  <si>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</si>
  <si>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</si>
  <si>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</si>
  <si>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</si>
  <si>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</si>
  <si>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</si>
  <si>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</si>
  <si>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</si>
  <si>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</si>
  <si>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</si>
  <si>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</si>
  <si>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</si>
  <si>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</si>
  <si>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</si>
  <si>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</si>
  <si>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</si>
  <si>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</si>
  <si>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</si>
  <si>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</si>
  <si>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</si>
  <si>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</si>
  <si>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</si>
  <si>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</si>
  <si>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</si>
  <si>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</si>
  <si>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</si>
  <si>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</si>
  <si>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</si>
  <si>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</si>
  <si>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</si>
  <si>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</si>
  <si>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</si>
  <si>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</si>
  <si>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</si>
  <si>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</si>
  <si>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</si>
  <si>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</si>
  <si>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</si>
  <si>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</si>
  <si>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</si>
  <si>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</si>
  <si>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</si>
  <si>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</si>
  <si>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</si>
  <si>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</si>
  <si>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</si>
  <si>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</si>
  <si>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</si>
  <si>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</si>
  <si>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</si>
  <si>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</si>
  <si>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</si>
  <si>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</si>
  <si>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</si>
  <si>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芽室町</t>
  </si>
  <si>
    <t>法適用</t>
  </si>
  <si>
    <t>下水道事業</t>
  </si>
  <si>
    <t>個別排水処理</t>
  </si>
  <si>
    <t>L2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</si>
  <si>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</si>
  <si>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</si>
  <si>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</si>
  <si>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</si>
  <si>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</si>
  <si>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</si>
  <si>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</si>
  <si>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</si>
  <si>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</si>
  <si>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</si>
  <si>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</si>
  <si>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</si>
  <si>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経常収支比率は100％を下回っているが、微増となっている。また、経費回収率については類似団体平均を上回っているが、100％を下回っており、一般会計からの繰入金で補填している状況である。
　企業債残高対事業規模比率については、企業債償還金を一般会計が負担していることから、0％となっている。</t>
    <rPh sb="1" eb="3">
      <t>ケイジョウ</t>
    </rPh>
    <rPh sb="3" eb="5">
      <t>シュウシ</t>
    </rPh>
    <rPh sb="5" eb="7">
      <t>ヒリツ</t>
    </rPh>
    <rPh sb="13" eb="15">
      <t>シタマワ</t>
    </rPh>
    <rPh sb="21" eb="23">
      <t>ビゾウ</t>
    </rPh>
    <rPh sb="33" eb="35">
      <t>ケイヒ</t>
    </rPh>
    <rPh sb="35" eb="37">
      <t>カイシュウ</t>
    </rPh>
    <rPh sb="37" eb="38">
      <t>リツ</t>
    </rPh>
    <rPh sb="43" eb="45">
      <t>ルイジ</t>
    </rPh>
    <rPh sb="45" eb="47">
      <t>ダンタイ</t>
    </rPh>
    <rPh sb="47" eb="49">
      <t>ヘイキン</t>
    </rPh>
    <rPh sb="50" eb="52">
      <t>ウワマワ</t>
    </rPh>
    <rPh sb="63" eb="65">
      <t>シタマワ</t>
    </rPh>
    <rPh sb="70" eb="72">
      <t>イッパン</t>
    </rPh>
    <rPh sb="72" eb="74">
      <t>カイケイ</t>
    </rPh>
    <rPh sb="77" eb="79">
      <t>クリイレ</t>
    </rPh>
    <rPh sb="79" eb="80">
      <t>キン</t>
    </rPh>
    <rPh sb="81" eb="83">
      <t>ホテン</t>
    </rPh>
    <rPh sb="87" eb="89">
      <t>ジョウキョウ</t>
    </rPh>
    <rPh sb="95" eb="97">
      <t>キギョウ</t>
    </rPh>
    <rPh sb="97" eb="98">
      <t>サイ</t>
    </rPh>
    <rPh sb="98" eb="100">
      <t>ザンダカ</t>
    </rPh>
    <rPh sb="100" eb="101">
      <t>タイ</t>
    </rPh>
    <rPh sb="101" eb="103">
      <t>ジギョウ</t>
    </rPh>
    <rPh sb="103" eb="105">
      <t>キボ</t>
    </rPh>
    <rPh sb="105" eb="107">
      <t>ヒリツ</t>
    </rPh>
    <rPh sb="113" eb="115">
      <t>キギョウ</t>
    </rPh>
    <rPh sb="115" eb="116">
      <t>サイ</t>
    </rPh>
    <rPh sb="116" eb="118">
      <t>ショウカン</t>
    </rPh>
    <rPh sb="118" eb="119">
      <t>キン</t>
    </rPh>
    <rPh sb="120" eb="122">
      <t>イッパン</t>
    </rPh>
    <rPh sb="122" eb="124">
      <t>カイケイ</t>
    </rPh>
    <rPh sb="125" eb="127">
      <t>フタン</t>
    </rPh>
    <phoneticPr fontId="4"/>
  </si>
  <si>
    <t>　平成６年度より事業を実施している。
　今後、設置後30年を経過する浄化槽も出てくる中で、全国的にも40年・50年と使用実績があるため、日々の維持管理の中で長寿命化を図っていく。
　なお、今後の更新についても計画的に進められるよう検討が必要である。
　</t>
    <rPh sb="1" eb="3">
      <t>ヘイセイ</t>
    </rPh>
    <rPh sb="4" eb="5">
      <t>ネン</t>
    </rPh>
    <rPh sb="5" eb="6">
      <t>ド</t>
    </rPh>
    <rPh sb="8" eb="10">
      <t>ジギョウ</t>
    </rPh>
    <rPh sb="11" eb="13">
      <t>ジッシ</t>
    </rPh>
    <rPh sb="20" eb="22">
      <t>コンゴ</t>
    </rPh>
    <rPh sb="23" eb="25">
      <t>セッチ</t>
    </rPh>
    <rPh sb="25" eb="26">
      <t>ゴ</t>
    </rPh>
    <rPh sb="28" eb="29">
      <t>ネン</t>
    </rPh>
    <rPh sb="30" eb="32">
      <t>ケイカ</t>
    </rPh>
    <rPh sb="34" eb="37">
      <t>ジョウカソウ</t>
    </rPh>
    <rPh sb="38" eb="39">
      <t>デ</t>
    </rPh>
    <rPh sb="42" eb="43">
      <t>ナカ</t>
    </rPh>
    <rPh sb="45" eb="47">
      <t>ゼンコク</t>
    </rPh>
    <rPh sb="47" eb="48">
      <t>テキ</t>
    </rPh>
    <rPh sb="52" eb="53">
      <t>ネン</t>
    </rPh>
    <rPh sb="56" eb="57">
      <t>ネン</t>
    </rPh>
    <rPh sb="58" eb="60">
      <t>シヨウ</t>
    </rPh>
    <rPh sb="60" eb="62">
      <t>ジッセキ</t>
    </rPh>
    <rPh sb="68" eb="70">
      <t>ヒビ</t>
    </rPh>
    <rPh sb="71" eb="73">
      <t>イジ</t>
    </rPh>
    <rPh sb="73" eb="75">
      <t>カンリ</t>
    </rPh>
    <rPh sb="76" eb="77">
      <t>ナカ</t>
    </rPh>
    <rPh sb="78" eb="82">
      <t>チョウジュミョウカ</t>
    </rPh>
    <rPh sb="83" eb="84">
      <t>ハカ</t>
    </rPh>
    <rPh sb="94" eb="96">
      <t>コンゴ</t>
    </rPh>
    <rPh sb="97" eb="99">
      <t>コウシン</t>
    </rPh>
    <rPh sb="104" eb="107">
      <t>ケイカクテキ</t>
    </rPh>
    <rPh sb="108" eb="109">
      <t>スス</t>
    </rPh>
    <rPh sb="115" eb="117">
      <t>ケントウ</t>
    </rPh>
    <rPh sb="118" eb="120">
      <t>ヒツヨウ</t>
    </rPh>
    <phoneticPr fontId="4"/>
  </si>
  <si>
    <t>　今後は長寿命化を図りながら、計画的な更新が必要となってくるため、より厳しい経営状況が予想される。
　経営戦略改定時に料金の見直し、経営改善に向けた取組を検討する。</t>
    <rPh sb="1" eb="3">
      <t>コンゴ</t>
    </rPh>
    <rPh sb="4" eb="8">
      <t>チョウジュミョウカ</t>
    </rPh>
    <rPh sb="9" eb="10">
      <t>ハカ</t>
    </rPh>
    <rPh sb="15" eb="18">
      <t>ケイカクテキ</t>
    </rPh>
    <rPh sb="19" eb="21">
      <t>コウシン</t>
    </rPh>
    <rPh sb="22" eb="24">
      <t>ヒツヨウ</t>
    </rPh>
    <rPh sb="35" eb="36">
      <t>キビ</t>
    </rPh>
    <rPh sb="38" eb="40">
      <t>ケイエイ</t>
    </rPh>
    <rPh sb="40" eb="42">
      <t>ジョウキョウ</t>
    </rPh>
    <rPh sb="43" eb="45">
      <t>ヨソウ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</si>
</sst>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BB-4CA2-AC5D-708C5B5A8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B-4CA2-AC5D-708C5B5A8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67.78</c:v>
                </c:pt>
                <c:pt idx="2">
                  <c:v>67.41</c:v>
                </c:pt>
                <c:pt idx="3">
                  <c:v>65.400000000000006</c:v>
                </c:pt>
                <c:pt idx="4">
                  <c:v>64.08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3-4ABC-8EE6-FC9DA9701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46.36</c:v>
                </c:pt>
                <c:pt idx="2">
                  <c:v>46.45</c:v>
                </c:pt>
                <c:pt idx="3">
                  <c:v>45.36</c:v>
                </c:pt>
                <c:pt idx="4">
                  <c:v>45.93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3-4ABC-8EE6-FC9DA9701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82.64</c:v>
                </c:pt>
                <c:pt idx="2">
                  <c:v>82.92</c:v>
                </c:pt>
                <c:pt idx="3">
                  <c:v>82.86</c:v>
                </c:pt>
                <c:pt idx="4">
                  <c:v>82.95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E1-4597-ABB5-0C6AC8EBD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83.08</c:v>
                </c:pt>
                <c:pt idx="2">
                  <c:v>82.61</c:v>
                </c:pt>
                <c:pt idx="3">
                  <c:v>82.21</c:v>
                </c:pt>
                <c:pt idx="4">
                  <c:v>82.98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1-4597-ABB5-0C6AC8EBD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70.05</c:v>
                </c:pt>
                <c:pt idx="2">
                  <c:v>71</c:v>
                </c:pt>
                <c:pt idx="3">
                  <c:v>71.14</c:v>
                </c:pt>
                <c:pt idx="4">
                  <c:v>71.8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E-40DA-A17B-3A6AE7EBB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96.14</c:v>
                </c:pt>
                <c:pt idx="2">
                  <c:v>95.6</c:v>
                </c:pt>
                <c:pt idx="3">
                  <c:v>93.57</c:v>
                </c:pt>
                <c:pt idx="4">
                  <c:v>96.48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E-40DA-A17B-3A6AE7EBB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6.97</c:v>
                </c:pt>
                <c:pt idx="2">
                  <c:v>13.27</c:v>
                </c:pt>
                <c:pt idx="3">
                  <c:v>19.489999999999998</c:v>
                </c:pt>
                <c:pt idx="4">
                  <c:v>24.96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F-44CB-AFE6-ACB76D5E9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33.75</c:v>
                </c:pt>
                <c:pt idx="2">
                  <c:v>36.21</c:v>
                </c:pt>
                <c:pt idx="3">
                  <c:v>39.69</c:v>
                </c:pt>
                <c:pt idx="4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F-44CB-AFE6-ACB76D5E9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57-4D78-9732-C6E16E95A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7-4D78-9732-C6E16E95A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85.55</c:v>
                </c:pt>
                <c:pt idx="2">
                  <c:v>174.37</c:v>
                </c:pt>
                <c:pt idx="3">
                  <c:v>257.16000000000003</c:v>
                </c:pt>
                <c:pt idx="4">
                  <c:v>333.3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8-48C5-9628-3E1117B19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237</c:v>
                </c:pt>
                <c:pt idx="2">
                  <c:v>257.23</c:v>
                </c:pt>
                <c:pt idx="3">
                  <c:v>293.54000000000002</c:v>
                </c:pt>
                <c:pt idx="4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8-48C5-9628-3E1117B19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33.14</c:v>
                </c:pt>
                <c:pt idx="2">
                  <c:v>48.16</c:v>
                </c:pt>
                <c:pt idx="3">
                  <c:v>65.81</c:v>
                </c:pt>
                <c:pt idx="4">
                  <c:v>83.62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BA-445F-A7F0-1D7FFA77D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135.35</c:v>
                </c:pt>
                <c:pt idx="2">
                  <c:v>150.91999999999999</c:v>
                </c:pt>
                <c:pt idx="3">
                  <c:v>151.72</c:v>
                </c:pt>
                <c:pt idx="4">
                  <c:v>132.16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A-445F-A7F0-1D7FFA77D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59-4BB8-88EC-88E37A22A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782.91</c:v>
                </c:pt>
                <c:pt idx="2">
                  <c:v>783.21</c:v>
                </c:pt>
                <c:pt idx="3">
                  <c:v>902.04</c:v>
                </c:pt>
                <c:pt idx="4">
                  <c:v>992.16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9-4BB8-88EC-88E37A22A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66.040000000000006</c:v>
                </c:pt>
                <c:pt idx="2">
                  <c:v>60.32</c:v>
                </c:pt>
                <c:pt idx="3">
                  <c:v>63.14</c:v>
                </c:pt>
                <c:pt idx="4">
                  <c:v>65.87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89-4E3A-AF75-DAC8E66AB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49.38</c:v>
                </c:pt>
                <c:pt idx="2">
                  <c:v>48.53</c:v>
                </c:pt>
                <c:pt idx="3">
                  <c:v>46.11</c:v>
                </c:pt>
                <c:pt idx="4">
                  <c:v>45.55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9-4E3A-AF75-DAC8E66AB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211.33</c:v>
                </c:pt>
                <c:pt idx="2">
                  <c:v>237.57</c:v>
                </c:pt>
                <c:pt idx="3">
                  <c:v>234.75</c:v>
                </c:pt>
                <c:pt idx="4">
                  <c:v>230.37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8-48CD-8FBE-8044F7D1F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316.97000000000003</c:v>
                </c:pt>
                <c:pt idx="2">
                  <c:v>326.17</c:v>
                </c:pt>
                <c:pt idx="3">
                  <c:v>336.93</c:v>
                </c:pt>
                <c:pt idx="4">
                  <c:v>331.17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8-48CD-8FBE-8044F7D1F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【208.93】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【136.43】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【967.97】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【46.29】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【46.20】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北海道　芽室町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個別排水処理</v>
      </c>
      <c r="Q8" s="39"/>
      <c r="R8" s="39"/>
      <c r="S8" s="39"/>
      <c r="T8" s="39"/>
      <c r="U8" s="39"/>
      <c r="V8" s="39"/>
      <c r="W8" s="39" t="str">
        <f>データ!L6</f>
        <v>L2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17955</v>
      </c>
      <c r="AM8" s="41"/>
      <c r="AN8" s="41"/>
      <c r="AO8" s="41"/>
      <c r="AP8" s="41"/>
      <c r="AQ8" s="41"/>
      <c r="AR8" s="41"/>
      <c r="AS8" s="41"/>
      <c r="AT8" s="34">
        <f>データ!T6</f>
        <v>513.76</v>
      </c>
      <c r="AU8" s="34"/>
      <c r="AV8" s="34"/>
      <c r="AW8" s="34"/>
      <c r="AX8" s="34"/>
      <c r="AY8" s="34"/>
      <c r="AZ8" s="34"/>
      <c r="BA8" s="34"/>
      <c r="BB8" s="34">
        <f>データ!U6</f>
        <v>34.950000000000003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11.97</v>
      </c>
      <c r="J10" s="34"/>
      <c r="K10" s="34"/>
      <c r="L10" s="34"/>
      <c r="M10" s="34"/>
      <c r="N10" s="34"/>
      <c r="O10" s="34"/>
      <c r="P10" s="34">
        <f>データ!P6</f>
        <v>19.86</v>
      </c>
      <c r="Q10" s="34"/>
      <c r="R10" s="34"/>
      <c r="S10" s="34"/>
      <c r="T10" s="34"/>
      <c r="U10" s="34"/>
      <c r="V10" s="34"/>
      <c r="W10" s="34">
        <f>データ!Q6</f>
        <v>100</v>
      </c>
      <c r="X10" s="34"/>
      <c r="Y10" s="34"/>
      <c r="Z10" s="34"/>
      <c r="AA10" s="34"/>
      <c r="AB10" s="34"/>
      <c r="AC10" s="34"/>
      <c r="AD10" s="41">
        <f>データ!R6</f>
        <v>5133</v>
      </c>
      <c r="AE10" s="41"/>
      <c r="AF10" s="41"/>
      <c r="AG10" s="41"/>
      <c r="AH10" s="41"/>
      <c r="AI10" s="41"/>
      <c r="AJ10" s="41"/>
      <c r="AK10" s="2"/>
      <c r="AL10" s="41">
        <f>データ!V6</f>
        <v>3542</v>
      </c>
      <c r="AM10" s="41"/>
      <c r="AN10" s="41"/>
      <c r="AO10" s="41"/>
      <c r="AP10" s="41"/>
      <c r="AQ10" s="41"/>
      <c r="AR10" s="41"/>
      <c r="AS10" s="41"/>
      <c r="AT10" s="34">
        <f>データ!W6</f>
        <v>134.87</v>
      </c>
      <c r="AU10" s="34"/>
      <c r="AV10" s="34"/>
      <c r="AW10" s="34"/>
      <c r="AX10" s="34"/>
      <c r="AY10" s="34"/>
      <c r="AZ10" s="34"/>
      <c r="BA10" s="34"/>
      <c r="BB10" s="34">
        <f>データ!X6</f>
        <v>26.26</v>
      </c>
      <c r="BC10" s="34"/>
      <c r="BD10" s="34"/>
      <c r="BE10" s="34"/>
      <c r="BF10" s="34"/>
      <c r="BG10" s="34"/>
      <c r="BH10" s="34"/>
      <c r="BI10" s="34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112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113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15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114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15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【96.59】</v>
      </c>
      <c r="F85" s="12" t="str">
        <f>データ!AT6</f>
        <v>【208.93】</v>
      </c>
      <c r="G85" s="12" t="str">
        <f>データ!BE6</f>
        <v>【136.43】</v>
      </c>
      <c r="H85" s="12" t="str">
        <f>データ!BP6</f>
        <v>【967.97】</v>
      </c>
      <c r="I85" s="12" t="str">
        <f>データ!CA6</f>
        <v>【46.20】</v>
      </c>
      <c r="J85" s="12" t="str">
        <f>データ!CL6</f>
        <v>【332.82】</v>
      </c>
      <c r="K85" s="12" t="str">
        <f>データ!CW6</f>
        <v>【46.29】</v>
      </c>
      <c r="L85" s="12" t="str">
        <f>データ!DH6</f>
        <v>【82.56】</v>
      </c>
      <c r="M85" s="12" t="str">
        <f>データ!DS6</f>
        <v>【39.62】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hRhkwnhlv0gwl8pBuLGspuAiQl1Ddpy4q2TIFo+qJjFjecudpn7wrIXx8iumlovvmAfg7cT5/EHefbVAnDphKA==" saltValue="wkyC+Adx19fsqwW7djuYgQ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28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54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55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56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57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58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59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60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61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62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63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64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65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66</v>
      </c>
      <c r="B5" s="17"/>
      <c r="C5" s="17"/>
      <c r="D5" s="17"/>
      <c r="E5" s="17"/>
      <c r="F5" s="17"/>
      <c r="G5" s="17"/>
      <c r="H5" s="18" t="s">
        <v>67</v>
      </c>
      <c r="I5" s="18" t="s">
        <v>68</v>
      </c>
      <c r="J5" s="18" t="s">
        <v>69</v>
      </c>
      <c r="K5" s="18" t="s">
        <v>70</v>
      </c>
      <c r="L5" s="18" t="s">
        <v>71</v>
      </c>
      <c r="M5" s="18" t="s">
        <v>5</v>
      </c>
      <c r="N5" s="18" t="s">
        <v>72</v>
      </c>
      <c r="O5" s="18" t="s">
        <v>73</v>
      </c>
      <c r="P5" s="18" t="s">
        <v>74</v>
      </c>
      <c r="Q5" s="18" t="s">
        <v>75</v>
      </c>
      <c r="R5" s="18" t="s">
        <v>76</v>
      </c>
      <c r="S5" s="18" t="s">
        <v>77</v>
      </c>
      <c r="T5" s="18" t="s">
        <v>78</v>
      </c>
      <c r="U5" s="18" t="s">
        <v>79</v>
      </c>
      <c r="V5" s="18" t="s">
        <v>80</v>
      </c>
      <c r="W5" s="18" t="s">
        <v>81</v>
      </c>
      <c r="X5" s="18" t="s">
        <v>82</v>
      </c>
      <c r="Y5" s="18" t="s">
        <v>83</v>
      </c>
      <c r="Z5" s="18" t="s">
        <v>84</v>
      </c>
      <c r="AA5" s="18" t="s">
        <v>85</v>
      </c>
      <c r="AB5" s="18" t="s">
        <v>86</v>
      </c>
      <c r="AC5" s="18" t="s">
        <v>87</v>
      </c>
      <c r="AD5" s="18" t="s">
        <v>88</v>
      </c>
      <c r="AE5" s="18" t="s">
        <v>89</v>
      </c>
      <c r="AF5" s="18" t="s">
        <v>90</v>
      </c>
      <c r="AG5" s="18" t="s">
        <v>91</v>
      </c>
      <c r="AH5" s="18" t="s">
        <v>92</v>
      </c>
      <c r="AI5" s="18" t="s">
        <v>31</v>
      </c>
      <c r="AJ5" s="18" t="s">
        <v>83</v>
      </c>
      <c r="AK5" s="18" t="s">
        <v>84</v>
      </c>
      <c r="AL5" s="18" t="s">
        <v>85</v>
      </c>
      <c r="AM5" s="18" t="s">
        <v>86</v>
      </c>
      <c r="AN5" s="18" t="s">
        <v>87</v>
      </c>
      <c r="AO5" s="18" t="s">
        <v>88</v>
      </c>
      <c r="AP5" s="18" t="s">
        <v>89</v>
      </c>
      <c r="AQ5" s="18" t="s">
        <v>90</v>
      </c>
      <c r="AR5" s="18" t="s">
        <v>91</v>
      </c>
      <c r="AS5" s="18" t="s">
        <v>92</v>
      </c>
      <c r="AT5" s="18" t="s">
        <v>93</v>
      </c>
      <c r="AU5" s="18" t="s">
        <v>83</v>
      </c>
      <c r="AV5" s="18" t="s">
        <v>84</v>
      </c>
      <c r="AW5" s="18" t="s">
        <v>85</v>
      </c>
      <c r="AX5" s="18" t="s">
        <v>86</v>
      </c>
      <c r="AY5" s="18" t="s">
        <v>87</v>
      </c>
      <c r="AZ5" s="18" t="s">
        <v>88</v>
      </c>
      <c r="BA5" s="18" t="s">
        <v>89</v>
      </c>
      <c r="BB5" s="18" t="s">
        <v>90</v>
      </c>
      <c r="BC5" s="18" t="s">
        <v>91</v>
      </c>
      <c r="BD5" s="18" t="s">
        <v>92</v>
      </c>
      <c r="BE5" s="18" t="s">
        <v>93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8" t="s">
        <v>88</v>
      </c>
      <c r="BL5" s="18" t="s">
        <v>89</v>
      </c>
      <c r="BM5" s="18" t="s">
        <v>90</v>
      </c>
      <c r="BN5" s="18" t="s">
        <v>91</v>
      </c>
      <c r="BO5" s="18" t="s">
        <v>92</v>
      </c>
      <c r="BP5" s="18" t="s">
        <v>93</v>
      </c>
      <c r="BQ5" s="18" t="s">
        <v>83</v>
      </c>
      <c r="BR5" s="18" t="s">
        <v>84</v>
      </c>
      <c r="BS5" s="18" t="s">
        <v>85</v>
      </c>
      <c r="BT5" s="18" t="s">
        <v>86</v>
      </c>
      <c r="BU5" s="18" t="s">
        <v>87</v>
      </c>
      <c r="BV5" s="18" t="s">
        <v>88</v>
      </c>
      <c r="BW5" s="18" t="s">
        <v>89</v>
      </c>
      <c r="BX5" s="18" t="s">
        <v>90</v>
      </c>
      <c r="BY5" s="18" t="s">
        <v>91</v>
      </c>
      <c r="BZ5" s="18" t="s">
        <v>92</v>
      </c>
      <c r="CA5" s="18" t="s">
        <v>93</v>
      </c>
      <c r="CB5" s="18" t="s">
        <v>83</v>
      </c>
      <c r="CC5" s="18" t="s">
        <v>84</v>
      </c>
      <c r="CD5" s="18" t="s">
        <v>85</v>
      </c>
      <c r="CE5" s="18" t="s">
        <v>86</v>
      </c>
      <c r="CF5" s="18" t="s">
        <v>87</v>
      </c>
      <c r="CG5" s="18" t="s">
        <v>88</v>
      </c>
      <c r="CH5" s="18" t="s">
        <v>89</v>
      </c>
      <c r="CI5" s="18" t="s">
        <v>90</v>
      </c>
      <c r="CJ5" s="18" t="s">
        <v>91</v>
      </c>
      <c r="CK5" s="18" t="s">
        <v>92</v>
      </c>
      <c r="CL5" s="18" t="s">
        <v>93</v>
      </c>
      <c r="CM5" s="18" t="s">
        <v>83</v>
      </c>
      <c r="CN5" s="18" t="s">
        <v>84</v>
      </c>
      <c r="CO5" s="18" t="s">
        <v>85</v>
      </c>
      <c r="CP5" s="18" t="s">
        <v>86</v>
      </c>
      <c r="CQ5" s="18" t="s">
        <v>87</v>
      </c>
      <c r="CR5" s="18" t="s">
        <v>88</v>
      </c>
      <c r="CS5" s="18" t="s">
        <v>89</v>
      </c>
      <c r="CT5" s="18" t="s">
        <v>90</v>
      </c>
      <c r="CU5" s="18" t="s">
        <v>91</v>
      </c>
      <c r="CV5" s="18" t="s">
        <v>92</v>
      </c>
      <c r="CW5" s="18" t="s">
        <v>93</v>
      </c>
      <c r="CX5" s="18" t="s">
        <v>83</v>
      </c>
      <c r="CY5" s="18" t="s">
        <v>84</v>
      </c>
      <c r="CZ5" s="18" t="s">
        <v>85</v>
      </c>
      <c r="DA5" s="18" t="s">
        <v>86</v>
      </c>
      <c r="DB5" s="18" t="s">
        <v>87</v>
      </c>
      <c r="DC5" s="18" t="s">
        <v>88</v>
      </c>
      <c r="DD5" s="18" t="s">
        <v>89</v>
      </c>
      <c r="DE5" s="18" t="s">
        <v>90</v>
      </c>
      <c r="DF5" s="18" t="s">
        <v>91</v>
      </c>
      <c r="DG5" s="18" t="s">
        <v>92</v>
      </c>
      <c r="DH5" s="18" t="s">
        <v>93</v>
      </c>
      <c r="DI5" s="18" t="s">
        <v>83</v>
      </c>
      <c r="DJ5" s="18" t="s">
        <v>84</v>
      </c>
      <c r="DK5" s="18" t="s">
        <v>85</v>
      </c>
      <c r="DL5" s="18" t="s">
        <v>86</v>
      </c>
      <c r="DM5" s="18" t="s">
        <v>87</v>
      </c>
      <c r="DN5" s="18" t="s">
        <v>88</v>
      </c>
      <c r="DO5" s="18" t="s">
        <v>89</v>
      </c>
      <c r="DP5" s="18" t="s">
        <v>90</v>
      </c>
      <c r="DQ5" s="18" t="s">
        <v>91</v>
      </c>
      <c r="DR5" s="18" t="s">
        <v>92</v>
      </c>
      <c r="DS5" s="18" t="s">
        <v>93</v>
      </c>
      <c r="DT5" s="18" t="s">
        <v>83</v>
      </c>
      <c r="DU5" s="18" t="s">
        <v>84</v>
      </c>
      <c r="DV5" s="18" t="s">
        <v>85</v>
      </c>
      <c r="DW5" s="18" t="s">
        <v>86</v>
      </c>
      <c r="DX5" s="18" t="s">
        <v>87</v>
      </c>
      <c r="DY5" s="18" t="s">
        <v>88</v>
      </c>
      <c r="DZ5" s="18" t="s">
        <v>89</v>
      </c>
      <c r="EA5" s="18" t="s">
        <v>90</v>
      </c>
      <c r="EB5" s="18" t="s">
        <v>91</v>
      </c>
      <c r="EC5" s="18" t="s">
        <v>92</v>
      </c>
      <c r="ED5" s="18" t="s">
        <v>93</v>
      </c>
      <c r="EE5" s="18" t="s">
        <v>83</v>
      </c>
      <c r="EF5" s="18" t="s">
        <v>84</v>
      </c>
      <c r="EG5" s="18" t="s">
        <v>85</v>
      </c>
      <c r="EH5" s="18" t="s">
        <v>86</v>
      </c>
      <c r="EI5" s="18" t="s">
        <v>87</v>
      </c>
      <c r="EJ5" s="18" t="s">
        <v>88</v>
      </c>
      <c r="EK5" s="18" t="s">
        <v>89</v>
      </c>
      <c r="EL5" s="18" t="s">
        <v>90</v>
      </c>
      <c r="EM5" s="18" t="s">
        <v>91</v>
      </c>
      <c r="EN5" s="18" t="s">
        <v>92</v>
      </c>
      <c r="EO5" s="18" t="s">
        <v>93</v>
      </c>
    </row>
    <row r="6" spans="1:148" s="22" customFormat="1" x14ac:dyDescent="0.15">
      <c r="A6" s="14" t="s">
        <v>94</v>
      </c>
      <c r="B6" s="19">
        <f>B7</f>
        <v>2023</v>
      </c>
      <c r="C6" s="19">
        <f t="shared" ref="C6:X6" si="3">C7</f>
        <v>16373</v>
      </c>
      <c r="D6" s="19">
        <f t="shared" si="3"/>
        <v>46</v>
      </c>
      <c r="E6" s="19">
        <f t="shared" si="3"/>
        <v>18</v>
      </c>
      <c r="F6" s="19">
        <f t="shared" si="3"/>
        <v>1</v>
      </c>
      <c r="G6" s="19">
        <f t="shared" si="3"/>
        <v>0</v>
      </c>
      <c r="H6" s="19" t="str">
        <f t="shared" si="3"/>
        <v>北海道　芽室町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個別排水処理</v>
      </c>
      <c r="L6" s="19" t="str">
        <f t="shared" si="3"/>
        <v>L2</v>
      </c>
      <c r="M6" s="19" t="str">
        <f t="shared" si="3"/>
        <v>非設置</v>
      </c>
      <c r="N6" s="20" t="str">
        <f t="shared" si="3"/>
        <v>-</v>
      </c>
      <c r="O6" s="20">
        <f t="shared" si="3"/>
        <v>11.97</v>
      </c>
      <c r="P6" s="20">
        <f t="shared" si="3"/>
        <v>19.86</v>
      </c>
      <c r="Q6" s="20">
        <f t="shared" si="3"/>
        <v>100</v>
      </c>
      <c r="R6" s="20">
        <f t="shared" si="3"/>
        <v>5133</v>
      </c>
      <c r="S6" s="20">
        <f t="shared" si="3"/>
        <v>17955</v>
      </c>
      <c r="T6" s="20">
        <f t="shared" si="3"/>
        <v>513.76</v>
      </c>
      <c r="U6" s="20">
        <f t="shared" si="3"/>
        <v>34.950000000000003</v>
      </c>
      <c r="V6" s="20">
        <f t="shared" si="3"/>
        <v>3542</v>
      </c>
      <c r="W6" s="20">
        <f t="shared" si="3"/>
        <v>134.87</v>
      </c>
      <c r="X6" s="20">
        <f t="shared" si="3"/>
        <v>26.26</v>
      </c>
      <c r="Y6" s="21" t="str">
        <f>IF(Y7="",NA(),Y7)</f>
        <v>-</v>
      </c>
      <c r="Z6" s="21">
        <f t="shared" ref="Z6:AH6" si="4">IF(Z7="",NA(),Z7)</f>
        <v>70.05</v>
      </c>
      <c r="AA6" s="21">
        <f t="shared" si="4"/>
        <v>71</v>
      </c>
      <c r="AB6" s="21">
        <f t="shared" si="4"/>
        <v>71.14</v>
      </c>
      <c r="AC6" s="21">
        <f t="shared" si="4"/>
        <v>71.8</v>
      </c>
      <c r="AD6" s="21" t="str">
        <f t="shared" si="4"/>
        <v>-</v>
      </c>
      <c r="AE6" s="21">
        <f t="shared" si="4"/>
        <v>96.14</v>
      </c>
      <c r="AF6" s="21">
        <f t="shared" si="4"/>
        <v>95.6</v>
      </c>
      <c r="AG6" s="21">
        <f t="shared" si="4"/>
        <v>93.57</v>
      </c>
      <c r="AH6" s="21">
        <f t="shared" si="4"/>
        <v>96.48</v>
      </c>
      <c r="AI6" s="20" t="str">
        <f>IF(AI7="","",IF(AI7="-","【-】","【"&amp;SUBSTITUTE(TEXT(AI7,"#,##0.00"),"-","△")&amp;"】"))</f>
        <v>【96.59】</v>
      </c>
      <c r="AJ6" s="21" t="str">
        <f>IF(AJ7="",NA(),AJ7)</f>
        <v>-</v>
      </c>
      <c r="AK6" s="21">
        <f t="shared" ref="AK6:AS6" si="5">IF(AK7="",NA(),AK7)</f>
        <v>85.55</v>
      </c>
      <c r="AL6" s="21">
        <f t="shared" si="5"/>
        <v>174.37</v>
      </c>
      <c r="AM6" s="21">
        <f t="shared" si="5"/>
        <v>257.16000000000003</v>
      </c>
      <c r="AN6" s="21">
        <f t="shared" si="5"/>
        <v>333.3</v>
      </c>
      <c r="AO6" s="21" t="str">
        <f t="shared" si="5"/>
        <v>-</v>
      </c>
      <c r="AP6" s="21">
        <f t="shared" si="5"/>
        <v>237</v>
      </c>
      <c r="AQ6" s="21">
        <f t="shared" si="5"/>
        <v>257.23</v>
      </c>
      <c r="AR6" s="21">
        <f t="shared" si="5"/>
        <v>293.54000000000002</v>
      </c>
      <c r="AS6" s="21">
        <f t="shared" si="5"/>
        <v>224.6</v>
      </c>
      <c r="AT6" s="20" t="str">
        <f>IF(AT7="","",IF(AT7="-","【-】","【"&amp;SUBSTITUTE(TEXT(AT7,"#,##0.00"),"-","△")&amp;"】"))</f>
        <v>【208.93】</v>
      </c>
      <c r="AU6" s="21" t="str">
        <f>IF(AU7="",NA(),AU7)</f>
        <v>-</v>
      </c>
      <c r="AV6" s="21">
        <f t="shared" ref="AV6:BD6" si="6">IF(AV7="",NA(),AV7)</f>
        <v>33.14</v>
      </c>
      <c r="AW6" s="21">
        <f t="shared" si="6"/>
        <v>48.16</v>
      </c>
      <c r="AX6" s="21">
        <f t="shared" si="6"/>
        <v>65.81</v>
      </c>
      <c r="AY6" s="21">
        <f t="shared" si="6"/>
        <v>83.62</v>
      </c>
      <c r="AZ6" s="21" t="str">
        <f t="shared" si="6"/>
        <v>-</v>
      </c>
      <c r="BA6" s="21">
        <f t="shared" si="6"/>
        <v>135.35</v>
      </c>
      <c r="BB6" s="21">
        <f t="shared" si="6"/>
        <v>150.91999999999999</v>
      </c>
      <c r="BC6" s="21">
        <f t="shared" si="6"/>
        <v>151.72</v>
      </c>
      <c r="BD6" s="21">
        <f t="shared" si="6"/>
        <v>132.16</v>
      </c>
      <c r="BE6" s="20" t="str">
        <f>IF(BE7="","",IF(BE7="-","【-】","【"&amp;SUBSTITUTE(TEXT(BE7,"#,##0.00"),"-","△")&amp;"】"))</f>
        <v>【136.43】</v>
      </c>
      <c r="BF6" s="21" t="str">
        <f>IF(BF7="",NA(),BF7)</f>
        <v>-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 t="str">
        <f t="shared" si="7"/>
        <v>-</v>
      </c>
      <c r="BL6" s="21">
        <f t="shared" si="7"/>
        <v>782.91</v>
      </c>
      <c r="BM6" s="21">
        <f t="shared" si="7"/>
        <v>783.21</v>
      </c>
      <c r="BN6" s="21">
        <f t="shared" si="7"/>
        <v>902.04</v>
      </c>
      <c r="BO6" s="21">
        <f t="shared" si="7"/>
        <v>992.16</v>
      </c>
      <c r="BP6" s="20" t="str">
        <f>IF(BP7="","",IF(BP7="-","【-】","【"&amp;SUBSTITUTE(TEXT(BP7,"#,##0.00"),"-","△")&amp;"】"))</f>
        <v>【967.97】</v>
      </c>
      <c r="BQ6" s="21" t="str">
        <f>IF(BQ7="",NA(),BQ7)</f>
        <v>-</v>
      </c>
      <c r="BR6" s="21">
        <f t="shared" ref="BR6:BZ6" si="8">IF(BR7="",NA(),BR7)</f>
        <v>66.040000000000006</v>
      </c>
      <c r="BS6" s="21">
        <f t="shared" si="8"/>
        <v>60.32</v>
      </c>
      <c r="BT6" s="21">
        <f t="shared" si="8"/>
        <v>63.14</v>
      </c>
      <c r="BU6" s="21">
        <f t="shared" si="8"/>
        <v>65.87</v>
      </c>
      <c r="BV6" s="21" t="str">
        <f t="shared" si="8"/>
        <v>-</v>
      </c>
      <c r="BW6" s="21">
        <f t="shared" si="8"/>
        <v>49.38</v>
      </c>
      <c r="BX6" s="21">
        <f t="shared" si="8"/>
        <v>48.53</v>
      </c>
      <c r="BY6" s="21">
        <f t="shared" si="8"/>
        <v>46.11</v>
      </c>
      <c r="BZ6" s="21">
        <f t="shared" si="8"/>
        <v>45.55</v>
      </c>
      <c r="CA6" s="20" t="str">
        <f>IF(CA7="","",IF(CA7="-","【-】","【"&amp;SUBSTITUTE(TEXT(CA7,"#,##0.00"),"-","△")&amp;"】"))</f>
        <v>【46.20】</v>
      </c>
      <c r="CB6" s="21" t="str">
        <f>IF(CB7="",NA(),CB7)</f>
        <v>-</v>
      </c>
      <c r="CC6" s="21">
        <f t="shared" ref="CC6:CK6" si="9">IF(CC7="",NA(),CC7)</f>
        <v>211.33</v>
      </c>
      <c r="CD6" s="21">
        <f t="shared" si="9"/>
        <v>237.57</v>
      </c>
      <c r="CE6" s="21">
        <f t="shared" si="9"/>
        <v>234.75</v>
      </c>
      <c r="CF6" s="21">
        <f t="shared" si="9"/>
        <v>230.37</v>
      </c>
      <c r="CG6" s="21" t="str">
        <f t="shared" si="9"/>
        <v>-</v>
      </c>
      <c r="CH6" s="21">
        <f t="shared" si="9"/>
        <v>316.97000000000003</v>
      </c>
      <c r="CI6" s="21">
        <f t="shared" si="9"/>
        <v>326.17</v>
      </c>
      <c r="CJ6" s="21">
        <f t="shared" si="9"/>
        <v>336.93</v>
      </c>
      <c r="CK6" s="21">
        <f t="shared" si="9"/>
        <v>331.17</v>
      </c>
      <c r="CL6" s="20" t="str">
        <f>IF(CL7="","",IF(CL7="-","【-】","【"&amp;SUBSTITUTE(TEXT(CL7,"#,##0.00"),"-","△")&amp;"】"))</f>
        <v>【332.82】</v>
      </c>
      <c r="CM6" s="21" t="str">
        <f>IF(CM7="",NA(),CM7)</f>
        <v>-</v>
      </c>
      <c r="CN6" s="21">
        <f t="shared" ref="CN6:CV6" si="10">IF(CN7="",NA(),CN7)</f>
        <v>67.78</v>
      </c>
      <c r="CO6" s="21">
        <f t="shared" si="10"/>
        <v>67.41</v>
      </c>
      <c r="CP6" s="21">
        <f t="shared" si="10"/>
        <v>65.400000000000006</v>
      </c>
      <c r="CQ6" s="21">
        <f t="shared" si="10"/>
        <v>64.08</v>
      </c>
      <c r="CR6" s="21" t="str">
        <f t="shared" si="10"/>
        <v>-</v>
      </c>
      <c r="CS6" s="21">
        <f t="shared" si="10"/>
        <v>46.36</v>
      </c>
      <c r="CT6" s="21">
        <f t="shared" si="10"/>
        <v>46.45</v>
      </c>
      <c r="CU6" s="21">
        <f t="shared" si="10"/>
        <v>45.36</v>
      </c>
      <c r="CV6" s="21">
        <f t="shared" si="10"/>
        <v>45.93</v>
      </c>
      <c r="CW6" s="20" t="str">
        <f>IF(CW7="","",IF(CW7="-","【-】","【"&amp;SUBSTITUTE(TEXT(CW7,"#,##0.00"),"-","△")&amp;"】"))</f>
        <v>【46.29】</v>
      </c>
      <c r="CX6" s="21" t="str">
        <f>IF(CX7="",NA(),CX7)</f>
        <v>-</v>
      </c>
      <c r="CY6" s="21">
        <f t="shared" ref="CY6:DG6" si="11">IF(CY7="",NA(),CY7)</f>
        <v>82.64</v>
      </c>
      <c r="CZ6" s="21">
        <f t="shared" si="11"/>
        <v>82.92</v>
      </c>
      <c r="DA6" s="21">
        <f t="shared" si="11"/>
        <v>82.86</v>
      </c>
      <c r="DB6" s="21">
        <f t="shared" si="11"/>
        <v>82.95</v>
      </c>
      <c r="DC6" s="21" t="str">
        <f t="shared" si="11"/>
        <v>-</v>
      </c>
      <c r="DD6" s="21">
        <f t="shared" si="11"/>
        <v>83.08</v>
      </c>
      <c r="DE6" s="21">
        <f t="shared" si="11"/>
        <v>82.61</v>
      </c>
      <c r="DF6" s="21">
        <f t="shared" si="11"/>
        <v>82.21</v>
      </c>
      <c r="DG6" s="21">
        <f t="shared" si="11"/>
        <v>82.98</v>
      </c>
      <c r="DH6" s="20" t="str">
        <f>IF(DH7="","",IF(DH7="-","【-】","【"&amp;SUBSTITUTE(TEXT(DH7,"#,##0.00"),"-","△")&amp;"】"))</f>
        <v>【82.56】</v>
      </c>
      <c r="DI6" s="21" t="str">
        <f>IF(DI7="",NA(),DI7)</f>
        <v>-</v>
      </c>
      <c r="DJ6" s="21">
        <f t="shared" ref="DJ6:DR6" si="12">IF(DJ7="",NA(),DJ7)</f>
        <v>6.97</v>
      </c>
      <c r="DK6" s="21">
        <f t="shared" si="12"/>
        <v>13.27</v>
      </c>
      <c r="DL6" s="21">
        <f t="shared" si="12"/>
        <v>19.489999999999998</v>
      </c>
      <c r="DM6" s="21">
        <f t="shared" si="12"/>
        <v>24.96</v>
      </c>
      <c r="DN6" s="21" t="str">
        <f t="shared" si="12"/>
        <v>-</v>
      </c>
      <c r="DO6" s="21">
        <f t="shared" si="12"/>
        <v>33.75</v>
      </c>
      <c r="DP6" s="21">
        <f t="shared" si="12"/>
        <v>36.21</v>
      </c>
      <c r="DQ6" s="21">
        <f t="shared" si="12"/>
        <v>39.69</v>
      </c>
      <c r="DR6" s="21">
        <f t="shared" si="12"/>
        <v>39.700000000000003</v>
      </c>
      <c r="DS6" s="20" t="str">
        <f>IF(DS7="","",IF(DS7="-","【-】","【"&amp;SUBSTITUTE(TEXT(DS7,"#,##0.00"),"-","△")&amp;"】"))</f>
        <v>【39.62】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15">
      <c r="A7" s="14"/>
      <c r="B7" s="23">
        <v>2023</v>
      </c>
      <c r="C7" s="23">
        <v>16373</v>
      </c>
      <c r="D7" s="23">
        <v>46</v>
      </c>
      <c r="E7" s="23">
        <v>18</v>
      </c>
      <c r="F7" s="23">
        <v>1</v>
      </c>
      <c r="G7" s="23">
        <v>0</v>
      </c>
      <c r="H7" s="23" t="s">
        <v>95</v>
      </c>
      <c r="I7" s="23" t="s">
        <v>96</v>
      </c>
      <c r="J7" s="23" t="s">
        <v>97</v>
      </c>
      <c r="K7" s="23" t="s">
        <v>98</v>
      </c>
      <c r="L7" s="23" t="s">
        <v>99</v>
      </c>
      <c r="M7" s="23" t="s">
        <v>100</v>
      </c>
      <c r="N7" s="24" t="s">
        <v>101</v>
      </c>
      <c r="O7" s="24">
        <v>11.97</v>
      </c>
      <c r="P7" s="24">
        <v>19.86</v>
      </c>
      <c r="Q7" s="24">
        <v>100</v>
      </c>
      <c r="R7" s="24">
        <v>5133</v>
      </c>
      <c r="S7" s="24">
        <v>17955</v>
      </c>
      <c r="T7" s="24">
        <v>513.76</v>
      </c>
      <c r="U7" s="24">
        <v>34.950000000000003</v>
      </c>
      <c r="V7" s="24">
        <v>3542</v>
      </c>
      <c r="W7" s="24">
        <v>134.87</v>
      </c>
      <c r="X7" s="24">
        <v>26.26</v>
      </c>
      <c r="Y7" s="24" t="s">
        <v>101</v>
      </c>
      <c r="Z7" s="24">
        <v>70.05</v>
      </c>
      <c r="AA7" s="24">
        <v>71</v>
      </c>
      <c r="AB7" s="24">
        <v>71.14</v>
      </c>
      <c r="AC7" s="24">
        <v>71.8</v>
      </c>
      <c r="AD7" s="24" t="s">
        <v>101</v>
      </c>
      <c r="AE7" s="24">
        <v>96.14</v>
      </c>
      <c r="AF7" s="24">
        <v>95.6</v>
      </c>
      <c r="AG7" s="24">
        <v>93.57</v>
      </c>
      <c r="AH7" s="24">
        <v>96.48</v>
      </c>
      <c r="AI7" s="24">
        <v>96.59</v>
      </c>
      <c r="AJ7" s="24" t="s">
        <v>101</v>
      </c>
      <c r="AK7" s="24">
        <v>85.55</v>
      </c>
      <c r="AL7" s="24">
        <v>174.37</v>
      </c>
      <c r="AM7" s="24">
        <v>257.16000000000003</v>
      </c>
      <c r="AN7" s="24">
        <v>333.3</v>
      </c>
      <c r="AO7" s="24" t="s">
        <v>101</v>
      </c>
      <c r="AP7" s="24">
        <v>237</v>
      </c>
      <c r="AQ7" s="24">
        <v>257.23</v>
      </c>
      <c r="AR7" s="24">
        <v>293.54000000000002</v>
      </c>
      <c r="AS7" s="24">
        <v>224.6</v>
      </c>
      <c r="AT7" s="24">
        <v>208.93</v>
      </c>
      <c r="AU7" s="24" t="s">
        <v>101</v>
      </c>
      <c r="AV7" s="24">
        <v>33.14</v>
      </c>
      <c r="AW7" s="24">
        <v>48.16</v>
      </c>
      <c r="AX7" s="24">
        <v>65.81</v>
      </c>
      <c r="AY7" s="24">
        <v>83.62</v>
      </c>
      <c r="AZ7" s="24" t="s">
        <v>101</v>
      </c>
      <c r="BA7" s="24">
        <v>135.35</v>
      </c>
      <c r="BB7" s="24">
        <v>150.91999999999999</v>
      </c>
      <c r="BC7" s="24">
        <v>151.72</v>
      </c>
      <c r="BD7" s="24">
        <v>132.16</v>
      </c>
      <c r="BE7" s="24">
        <v>136.43</v>
      </c>
      <c r="BF7" s="24" t="s">
        <v>101</v>
      </c>
      <c r="BG7" s="24">
        <v>0</v>
      </c>
      <c r="BH7" s="24">
        <v>0</v>
      </c>
      <c r="BI7" s="24">
        <v>0</v>
      </c>
      <c r="BJ7" s="24">
        <v>0</v>
      </c>
      <c r="BK7" s="24" t="s">
        <v>101</v>
      </c>
      <c r="BL7" s="24">
        <v>782.91</v>
      </c>
      <c r="BM7" s="24">
        <v>783.21</v>
      </c>
      <c r="BN7" s="24">
        <v>902.04</v>
      </c>
      <c r="BO7" s="24">
        <v>992.16</v>
      </c>
      <c r="BP7" s="24">
        <v>967.97</v>
      </c>
      <c r="BQ7" s="24" t="s">
        <v>101</v>
      </c>
      <c r="BR7" s="24">
        <v>66.040000000000006</v>
      </c>
      <c r="BS7" s="24">
        <v>60.32</v>
      </c>
      <c r="BT7" s="24">
        <v>63.14</v>
      </c>
      <c r="BU7" s="24">
        <v>65.87</v>
      </c>
      <c r="BV7" s="24" t="s">
        <v>101</v>
      </c>
      <c r="BW7" s="24">
        <v>49.38</v>
      </c>
      <c r="BX7" s="24">
        <v>48.53</v>
      </c>
      <c r="BY7" s="24">
        <v>46.11</v>
      </c>
      <c r="BZ7" s="24">
        <v>45.55</v>
      </c>
      <c r="CA7" s="24">
        <v>46.2</v>
      </c>
      <c r="CB7" s="24" t="s">
        <v>101</v>
      </c>
      <c r="CC7" s="24">
        <v>211.33</v>
      </c>
      <c r="CD7" s="24">
        <v>237.57</v>
      </c>
      <c r="CE7" s="24">
        <v>234.75</v>
      </c>
      <c r="CF7" s="24">
        <v>230.37</v>
      </c>
      <c r="CG7" s="24" t="s">
        <v>101</v>
      </c>
      <c r="CH7" s="24">
        <v>316.97000000000003</v>
      </c>
      <c r="CI7" s="24">
        <v>326.17</v>
      </c>
      <c r="CJ7" s="24">
        <v>336.93</v>
      </c>
      <c r="CK7" s="24">
        <v>331.17</v>
      </c>
      <c r="CL7" s="24">
        <v>332.82</v>
      </c>
      <c r="CM7" s="24" t="s">
        <v>101</v>
      </c>
      <c r="CN7" s="24">
        <v>67.78</v>
      </c>
      <c r="CO7" s="24">
        <v>67.41</v>
      </c>
      <c r="CP7" s="24">
        <v>65.400000000000006</v>
      </c>
      <c r="CQ7" s="24">
        <v>64.08</v>
      </c>
      <c r="CR7" s="24" t="s">
        <v>101</v>
      </c>
      <c r="CS7" s="24">
        <v>46.36</v>
      </c>
      <c r="CT7" s="24">
        <v>46.45</v>
      </c>
      <c r="CU7" s="24">
        <v>45.36</v>
      </c>
      <c r="CV7" s="24">
        <v>45.93</v>
      </c>
      <c r="CW7" s="24">
        <v>46.29</v>
      </c>
      <c r="CX7" s="24" t="s">
        <v>101</v>
      </c>
      <c r="CY7" s="24">
        <v>82.64</v>
      </c>
      <c r="CZ7" s="24">
        <v>82.92</v>
      </c>
      <c r="DA7" s="24">
        <v>82.86</v>
      </c>
      <c r="DB7" s="24">
        <v>82.95</v>
      </c>
      <c r="DC7" s="24" t="s">
        <v>101</v>
      </c>
      <c r="DD7" s="24">
        <v>83.08</v>
      </c>
      <c r="DE7" s="24">
        <v>82.61</v>
      </c>
      <c r="DF7" s="24">
        <v>82.21</v>
      </c>
      <c r="DG7" s="24">
        <v>82.98</v>
      </c>
      <c r="DH7" s="24">
        <v>82.56</v>
      </c>
      <c r="DI7" s="24" t="s">
        <v>101</v>
      </c>
      <c r="DJ7" s="24">
        <v>6.97</v>
      </c>
      <c r="DK7" s="24">
        <v>13.27</v>
      </c>
      <c r="DL7" s="24">
        <v>19.489999999999998</v>
      </c>
      <c r="DM7" s="24">
        <v>24.96</v>
      </c>
      <c r="DN7" s="24" t="s">
        <v>101</v>
      </c>
      <c r="DO7" s="24">
        <v>33.75</v>
      </c>
      <c r="DP7" s="24">
        <v>36.21</v>
      </c>
      <c r="DQ7" s="24">
        <v>39.69</v>
      </c>
      <c r="DR7" s="24">
        <v>39.700000000000003</v>
      </c>
      <c r="DS7" s="24">
        <v>39.619999999999997</v>
      </c>
      <c r="DT7" s="24" t="s">
        <v>101</v>
      </c>
      <c r="DU7" s="24" t="s">
        <v>101</v>
      </c>
      <c r="DV7" s="24" t="s">
        <v>101</v>
      </c>
      <c r="DW7" s="24" t="s">
        <v>101</v>
      </c>
      <c r="DX7" s="24" t="s">
        <v>101</v>
      </c>
      <c r="DY7" s="24" t="s">
        <v>101</v>
      </c>
      <c r="DZ7" s="24" t="s">
        <v>101</v>
      </c>
      <c r="EA7" s="24" t="s">
        <v>101</v>
      </c>
      <c r="EB7" s="24" t="s">
        <v>101</v>
      </c>
      <c r="EC7" s="24" t="s">
        <v>101</v>
      </c>
      <c r="ED7" s="24" t="s">
        <v>101</v>
      </c>
      <c r="EE7" s="24" t="s">
        <v>101</v>
      </c>
      <c r="EF7" s="24" t="s">
        <v>101</v>
      </c>
      <c r="EG7" s="24" t="s">
        <v>101</v>
      </c>
      <c r="EH7" s="24" t="s">
        <v>101</v>
      </c>
      <c r="EI7" s="24" t="s">
        <v>101</v>
      </c>
      <c r="EJ7" s="24" t="s">
        <v>101</v>
      </c>
      <c r="EK7" s="24" t="s">
        <v>101</v>
      </c>
      <c r="EL7" s="24" t="s">
        <v>101</v>
      </c>
      <c r="EM7" s="24" t="s">
        <v>101</v>
      </c>
      <c r="EN7" s="24" t="s">
        <v>101</v>
      </c>
      <c r="EO7" s="24" t="s">
        <v>101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102</v>
      </c>
      <c r="C9" s="26" t="s">
        <v>103</v>
      </c>
      <c r="D9" s="26" t="s">
        <v>104</v>
      </c>
      <c r="E9" s="26" t="s">
        <v>105</v>
      </c>
      <c r="F9" s="26" t="s">
        <v>106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107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 x14ac:dyDescent="0.15">
      <c r="B13" t="s">
        <v>109</v>
      </c>
      <c r="C13" t="s">
        <v>110</v>
      </c>
      <c r="D13" t="s">
        <v>110</v>
      </c>
      <c r="E13" t="s">
        <v>110</v>
      </c>
      <c r="F13" t="s">
        <v>109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森　山　拓　也</cp:lastModifiedBy>
  <cp:lastPrinted>2025-01-30T07:32:00Z</cp:lastPrinted>
  <dcterms:created xsi:type="dcterms:W3CDTF">2025-01-24T07:25:42Z</dcterms:created>
  <dcterms:modified xsi:type="dcterms:W3CDTF">2025-03-05T09:19:57Z</dcterms:modified>
  <cp:category/>
</cp:coreProperties>
</file>