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nagamori.k\Desktop\"/>
    </mc:Choice>
  </mc:AlternateContent>
  <bookViews>
    <workbookView xWindow="0" yWindow="0" windowWidth="12930" windowHeight="29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c r="AP63" i="12"/>
  <c r="AP23" i="12"/>
  <c r="AA23" i="12"/>
  <c r="V23" i="12"/>
  <c r="Q23" i="12"/>
  <c r="BG37" i="10" l="1"/>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E36" i="10"/>
  <c r="AM36" i="10"/>
  <c r="U36" i="10"/>
  <c r="C36" i="10"/>
  <c r="CO35" i="10"/>
  <c r="BE35" i="10"/>
  <c r="AM35" i="10"/>
  <c r="U35" i="10"/>
  <c r="C35" i="10"/>
  <c r="CO34" i="10"/>
  <c r="BW34" i="10"/>
  <c r="BW35" i="10" s="1"/>
  <c r="BW36"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<sst xmlns="http://schemas.openxmlformats.org/spreadsheetml/2006/main" count="1070" uniqueCount="609">
  <si>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</si>
  <si>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</si>
  <si>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</si>
  <si>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</si>
  <si>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</si>
  <si>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</si>
  <si>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</si>
  <si>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</si>
  <si>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</si>
  <si>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</si>
  <si>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</si>
  <si>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</si>
  <si>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</si>
  <si>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</si>
  <si>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</si>
  <si>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</si>
  <si>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</si>
  <si>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</si>
  <si>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</si>
  <si>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</si>
  <si>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</si>
  <si>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</si>
  <si>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</si>
  <si>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</si>
  <si>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</si>
  <si>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</si>
  <si>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</si>
  <si>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</si>
  <si>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</si>
  <si>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</si>
  <si>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</si>
  <si>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</si>
  <si>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</si>
  <si>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</si>
  <si>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</si>
  <si>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</si>
  <si>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</si>
  <si>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</si>
  <si>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</si>
  <si>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</si>
  <si>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</si>
  <si>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</si>
  <si>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</si>
  <si>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</si>
  <si>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</si>
  <si>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</si>
  <si>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</si>
  <si>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</si>
  <si>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</si>
  <si>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</si>
  <si>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</si>
  <si>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</si>
  <si>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</si>
  <si>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</si>
  <si>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</si>
  <si>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</si>
  <si>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</si>
  <si>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</si>
  <si>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</si>
  <si>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</si>
  <si>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</si>
  <si>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</si>
  <si>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</si>
  <si>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</si>
  <si>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</si>
  <si>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</si>
  <si>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</si>
  <si>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</si>
  <si>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</si>
  <si>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</si>
  <si>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</si>
  <si>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</si>
  <si>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</si>
  <si>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</si>
  <si>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</si>
  <si>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</si>
  <si>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</si>
  <si>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</si>
  <si>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</si>
  <si>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</si>
  <si>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</si>
  <si>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</si>
  <si>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</si>
  <si>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</si>
  <si>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</si>
  <si>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Ⅳ－０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</si>
  <si>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</si>
  <si>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</si>
  <si>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</si>
  <si>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</si>
  <si>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</si>
  <si>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</si>
  <si>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</si>
  <si>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</si>
  <si>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</si>
  <si>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</si>
  <si>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</si>
  <si>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</si>
  <si>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芽室町</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</si>
  <si>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</si>
  <si>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</si>
  <si>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</si>
  <si>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</si>
  <si>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</si>
  <si>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</si>
  <si>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</si>
  <si>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</si>
  <si>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</si>
  <si>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</si>
  <si>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</si>
  <si>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</si>
  <si>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</si>
  <si>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</si>
  <si>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</si>
  <si>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</si>
  <si>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</si>
  <si>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</si>
  <si>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</si>
  <si>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</si>
  <si>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</si>
  <si>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</si>
  <si>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</si>
  <si>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</si>
  <si>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</si>
  <si>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</si>
  <si>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</si>
  <si>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</si>
  <si>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</si>
  <si>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</si>
  <si>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</si>
  <si>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</si>
  <si>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</si>
  <si>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</si>
  <si>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</si>
  <si>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</si>
  <si>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</si>
  <si>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</si>
  <si>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</si>
  <si>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</si>
  <si>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</si>
  <si>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</si>
  <si>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</si>
  <si>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</si>
  <si>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</si>
  <si>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</si>
  <si>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</si>
  <si>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</si>
  <si>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</si>
  <si>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</si>
  <si>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</si>
  <si>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</si>
  <si>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</si>
  <si>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</si>
  <si>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</si>
  <si>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公立芽室病院事業会計</t>
    <phoneticPr fontId="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</si>
  <si>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</si>
  <si>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</si>
  <si>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</si>
  <si>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</si>
  <si>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</si>
  <si>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</si>
  <si>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</si>
  <si>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</si>
  <si>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</si>
  <si>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</si>
  <si>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</si>
  <si>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</si>
  <si>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</si>
  <si>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</si>
  <si>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</si>
  <si>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</si>
  <si>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</si>
  <si>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</si>
  <si>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</si>
  <si>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</si>
  <si>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</si>
  <si>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</si>
  <si>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</si>
  <si>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</si>
  <si>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</si>
  <si>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</si>
  <si>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</si>
  <si>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</si>
  <si>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</si>
  <si>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</si>
  <si>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</si>
  <si>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</si>
  <si>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</si>
  <si>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</si>
  <si>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</si>
  <si>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</si>
  <si>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</si>
  <si>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</si>
  <si>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</si>
  <si>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</si>
  <si>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</si>
  <si>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</si>
  <si>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</si>
  <si>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</si>
  <si>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</si>
  <si>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</si>
  <si>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</si>
  <si>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</si>
  <si>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</si>
  <si>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</si>
  <si>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</si>
  <si>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</si>
  <si>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</si>
  <si>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</si>
  <si>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</si>
  <si>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</si>
  <si>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</si>
  <si>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</si>
  <si>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</si>
  <si>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</si>
  <si>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</si>
  <si>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</si>
  <si>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北海道芽室町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</si>
  <si>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</si>
  <si>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</si>
  <si>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</si>
  <si>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</si>
  <si>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</si>
  <si>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</si>
  <si>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</si>
  <si>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</si>
  <si>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</si>
  <si>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</si>
  <si>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</si>
  <si>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</si>
  <si>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</si>
  <si>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</si>
  <si>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</si>
  <si>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</si>
  <si>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</si>
  <si>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</si>
  <si>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</si>
  <si>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</si>
  <si>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</si>
  <si>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</si>
  <si>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</si>
  <si>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</si>
  <si>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</si>
  <si>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</si>
  <si>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</si>
  <si>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</si>
  <si>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</si>
  <si>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</si>
  <si>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</si>
  <si>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</si>
  <si>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</si>
  <si>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</si>
  <si>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</si>
  <si>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</si>
  <si>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</si>
  <si>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</si>
  <si>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</si>
  <si>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</si>
  <si>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</si>
  <si>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</si>
  <si>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</si>
  <si>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</si>
  <si>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</si>
  <si>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</si>
  <si>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</si>
  <si>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</si>
  <si>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</si>
  <si>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</si>
  <si>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</si>
  <si>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</si>
  <si>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</si>
  <si>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</si>
  <si>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</si>
  <si>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</si>
  <si>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</si>
  <si>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</si>
  <si>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</si>
  <si>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</si>
  <si>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</si>
  <si>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</si>
  <si>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</si>
  <si>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</si>
  <si>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</si>
  <si>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</si>
  <si>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</si>
  <si>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</si>
  <si>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</si>
  <si>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</si>
  <si>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</si>
  <si>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</si>
  <si>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</si>
  <si>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</si>
  <si>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</si>
  <si>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</si>
  <si>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</si>
  <si>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</si>
  <si>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</si>
  <si>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</si>
  <si>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</si>
  <si>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</si>
  <si>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</si>
  <si>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</si>
  <si>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</si>
  <si>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</si>
  <si>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</si>
  <si>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</si>
  <si>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</si>
  <si>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</si>
  <si>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</si>
  <si>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</si>
  <si>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</si>
  <si>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</si>
  <si>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</si>
  <si>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</si>
  <si>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</si>
  <si>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</si>
  <si>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</si>
  <si>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</si>
  <si>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</si>
  <si>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</si>
  <si>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</si>
  <si>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</si>
  <si>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</si>
  <si>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</si>
  <si>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</si>
  <si>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</si>
  <si>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</si>
  <si>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</si>
  <si>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</si>
  <si>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</si>
  <si>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</si>
  <si>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</si>
  <si>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</si>
  <si>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</si>
  <si>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</si>
  <si>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</si>
  <si>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</si>
  <si>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</si>
  <si>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</si>
  <si>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</si>
  <si>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</si>
  <si>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</si>
  <si>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簡易水道</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</si>
  <si>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</si>
  <si>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</si>
  <si>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</si>
  <si>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</si>
  <si>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</si>
  <si>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</si>
  <si>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</si>
  <si>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</si>
  <si>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</si>
  <si>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</si>
  <si>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</si>
  <si>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</si>
  <si>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</si>
  <si>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</si>
  <si>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</si>
  <si>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</si>
  <si>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</si>
  <si>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</si>
  <si>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</si>
  <si>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</si>
  <si>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</si>
  <si>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</si>
  <si>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</si>
  <si>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</si>
  <si>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</si>
  <si>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</si>
  <si>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</si>
  <si>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北海道芽室町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</si>
  <si>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</si>
  <si>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</si>
  <si>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</si>
  <si>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</si>
  <si>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</si>
  <si>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</si>
  <si>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</si>
  <si>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</si>
  <si>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</si>
  <si>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</si>
  <si>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</si>
  <si>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</si>
  <si>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</si>
  <si>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</si>
  <si>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</si>
  <si>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</si>
  <si>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</si>
  <si>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</si>
  <si>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</si>
  <si>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</si>
  <si>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</si>
  <si>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</si>
  <si>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</si>
  <si>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</si>
  <si>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</si>
  <si>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</si>
  <si>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</si>
  <si>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</si>
  <si>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</si>
  <si>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</si>
  <si>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</si>
  <si>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</si>
  <si>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</si>
  <si>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</si>
  <si>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</si>
  <si>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</si>
  <si>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</si>
  <si>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上水道事業会計</t>
    <phoneticPr fontId="5"/>
  </si>
  <si>
    <t>法適用企業</t>
    <phoneticPr fontId="5"/>
  </si>
  <si>
    <t>公立芽室病院事業会計</t>
    <phoneticPr fontId="5"/>
  </si>
  <si>
    <t>簡易水道特別会計</t>
    <phoneticPr fontId="5"/>
  </si>
  <si>
    <t>法非適用企業</t>
    <phoneticPr fontId="5"/>
  </si>
  <si>
    <t>集落排水特別会計</t>
    <phoneticPr fontId="5"/>
  </si>
  <si>
    <t>法非適用企業</t>
    <phoneticPr fontId="5"/>
  </si>
  <si>
    <t>公共下水道特別会計</t>
    <phoneticPr fontId="5"/>
  </si>
  <si>
    <t>地域開発事業特別会計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</si>
  <si>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</si>
  <si>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</si>
  <si>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</si>
  <si>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</si>
  <si>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</si>
  <si>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</si>
  <si>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</si>
  <si>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</si>
  <si>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</si>
  <si>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</si>
  <si>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</si>
  <si>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</si>
  <si>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</si>
  <si>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</si>
  <si>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</si>
  <si>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</si>
  <si>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</si>
  <si>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</si>
  <si>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</si>
  <si>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</si>
  <si>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</si>
  <si>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</si>
  <si>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</si>
  <si>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</si>
  <si>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</si>
  <si>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</si>
  <si>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</si>
  <si>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</si>
  <si>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</si>
  <si>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</si>
  <si>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</si>
  <si>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</si>
  <si>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</si>
  <si>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</si>
  <si>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</si>
  <si>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</si>
  <si>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</si>
  <si>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</si>
  <si>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</si>
  <si>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</si>
  <si>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</si>
  <si>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</si>
  <si>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</si>
  <si>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</si>
  <si>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</si>
  <si>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</si>
  <si>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</si>
  <si>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</si>
  <si>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</si>
  <si>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</si>
  <si>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</si>
  <si>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</si>
  <si>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</si>
  <si>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</si>
  <si>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</si>
  <si>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</si>
  <si>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</si>
  <si>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</si>
  <si>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集落排水特別会計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</si>
  <si>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</si>
  <si>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</si>
  <si>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簡易水道特別会計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</si>
  <si>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</si>
  <si>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</si>
  <si>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</si>
  <si>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</si>
  <si>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</si>
  <si>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</si>
  <si>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</si>
  <si>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</si>
  <si>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</si>
  <si>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</si>
  <si>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</si>
  <si>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</si>
  <si>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</si>
  <si>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</si>
  <si>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</si>
  <si>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</si>
  <si>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</si>
  <si>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</si>
  <si>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</si>
  <si>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</si>
  <si>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</si>
  <si>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</si>
  <si>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</si>
  <si>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</si>
  <si>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</si>
  <si>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</si>
  <si>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</si>
  <si>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</si>
  <si>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</si>
  <si>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</si>
  <si>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</si>
  <si>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</si>
  <si>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</si>
  <si>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</si>
  <si>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</si>
  <si>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</si>
  <si>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</si>
  <si>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</si>
  <si>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</si>
  <si>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</si>
  <si>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</si>
  <si>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</si>
  <si>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</si>
  <si>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</si>
  <si>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</si>
  <si>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</si>
  <si>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</si>
  <si>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</si>
  <si>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</si>
  <si>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</si>
  <si>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</si>
  <si>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</si>
  <si>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</si>
  <si>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</si>
  <si>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</si>
  <si>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</si>
  <si>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</si>
  <si>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</si>
  <si>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</si>
  <si>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</si>
  <si>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</si>
  <si>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</si>
  <si>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</si>
  <si>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</si>
  <si>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</si>
  <si>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</si>
  <si>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</si>
  <si>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</si>
  <si>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</si>
  <si>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</si>
  <si>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</si>
  <si>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</si>
  <si>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</si>
  <si>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</si>
  <si>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</si>
  <si>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</si>
  <si>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</si>
  <si>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</si>
  <si>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</si>
  <si>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</si>
  <si>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</si>
  <si>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</si>
  <si>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</si>
  <si>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</si>
  <si>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</si>
  <si>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3.63</t>
  </si>
  <si>
    <t>▲ 0.73</t>
  </si>
  <si>
    <t>▲ 0.23</t>
  </si>
  <si>
    <t>公立芽室病院事業会計</t>
  </si>
  <si>
    <t>▲ 3.92</t>
  </si>
  <si>
    <t>▲ 3.52</t>
  </si>
  <si>
    <t>▲ 0.62</t>
  </si>
  <si>
    <t>一般会計</t>
  </si>
  <si>
    <t>上水道事業会計</t>
  </si>
  <si>
    <t>国民健康保険特別会計</t>
  </si>
  <si>
    <t>▲ 1.83</t>
  </si>
  <si>
    <t>介護保険特別会計</t>
  </si>
  <si>
    <t>公共下水道特別会計</t>
  </si>
  <si>
    <t>地域開発事業特別会計</t>
  </si>
  <si>
    <t>簡易水道特別会計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</si>
  <si>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</si>
  <si>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</si>
  <si>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</si>
  <si>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</si>
  <si>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</si>
  <si>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</si>
  <si>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</si>
  <si>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</si>
  <si>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</si>
  <si>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とかち広域消防事務組合</t>
    <rPh sb="3" eb="5">
      <t>コウイキ</t>
    </rPh>
    <rPh sb="5" eb="7">
      <t>ショウボウ</t>
    </rPh>
    <rPh sb="7" eb="9">
      <t>ジム</t>
    </rPh>
    <rPh sb="9" eb="11">
      <t>クミアイ</t>
    </rPh>
    <phoneticPr fontId="2"/>
  </si>
  <si>
    <t>十勝圏複合事務組合</t>
    <rPh sb="0" eb="2">
      <t>トカチ</t>
    </rPh>
    <rPh sb="2" eb="3">
      <t>ケン</t>
    </rPh>
    <rPh sb="3" eb="5">
      <t>フクゴウ</t>
    </rPh>
    <rPh sb="5" eb="7">
      <t>ジム</t>
    </rPh>
    <rPh sb="7" eb="9">
      <t>クミアイ</t>
    </rPh>
    <phoneticPr fontId="2"/>
  </si>
  <si>
    <t>十勝中部広域水道企業団</t>
    <rPh sb="0" eb="2">
      <t>トカチ</t>
    </rPh>
    <rPh sb="2" eb="4">
      <t>チュウブ</t>
    </rPh>
    <rPh sb="4" eb="6">
      <t>コウイキ</t>
    </rPh>
    <rPh sb="6" eb="8">
      <t>スイドウ</t>
    </rPh>
    <rPh sb="8" eb="10">
      <t>キギョウ</t>
    </rPh>
    <rPh sb="10" eb="11">
      <t>ダン</t>
    </rPh>
    <phoneticPr fontId="2"/>
  </si>
  <si>
    <t>法適用</t>
    <rPh sb="0" eb="1">
      <t>ホウ</t>
    </rPh>
    <rPh sb="1" eb="3">
      <t>テキヨウ</t>
    </rPh>
    <phoneticPr fontId="2"/>
  </si>
  <si>
    <t>庁舎建設基金</t>
    <rPh sb="0" eb="2">
      <t>チョウシャ</t>
    </rPh>
    <rPh sb="2" eb="4">
      <t>ケンセツ</t>
    </rPh>
    <rPh sb="4" eb="6">
      <t>キキン</t>
    </rPh>
    <phoneticPr fontId="2"/>
  </si>
  <si>
    <t>公共施設整備基金</t>
    <rPh sb="0" eb="2">
      <t>コウキョウ</t>
    </rPh>
    <rPh sb="2" eb="4">
      <t>シセツ</t>
    </rPh>
    <rPh sb="4" eb="6">
      <t>セイビ</t>
    </rPh>
    <rPh sb="6" eb="8">
      <t>キキン</t>
    </rPh>
    <phoneticPr fontId="2"/>
  </si>
  <si>
    <t>地域福祉基金</t>
    <rPh sb="0" eb="2">
      <t>チイキ</t>
    </rPh>
    <rPh sb="2" eb="4">
      <t>フクシ</t>
    </rPh>
    <rPh sb="4" eb="6">
      <t>キキン</t>
    </rPh>
    <phoneticPr fontId="2"/>
  </si>
  <si>
    <t>寄附金管理基金</t>
    <rPh sb="0" eb="3">
      <t>キフキン</t>
    </rPh>
    <rPh sb="3" eb="5">
      <t>カンリ</t>
    </rPh>
    <rPh sb="5" eb="7">
      <t>キキン</t>
    </rPh>
    <phoneticPr fontId="2"/>
  </si>
  <si>
    <t>地域振興基金</t>
    <rPh sb="0" eb="2">
      <t>チイキ</t>
    </rPh>
    <rPh sb="2" eb="4">
      <t>シンコウ</t>
    </rPh>
    <rPh sb="4" eb="6">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</si>
  <si>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</si>
  <si>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</si>
  <si>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</si>
  <si>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令和元年度の有形固定資産減価償却率については現在算定中であり、本町の数値は算出されていません。
</t>
    <rPh sb="0" eb="2">
      <t>レイワ</t>
    </rPh>
    <rPh sb="2" eb="4">
      <t>ガンネン</t>
    </rPh>
    <rPh sb="4" eb="5">
      <t>ド</t>
    </rPh>
    <rPh sb="6" eb="8">
      <t>ユウケイ</t>
    </rPh>
    <rPh sb="8" eb="10">
      <t>コテイ</t>
    </rPh>
    <rPh sb="10" eb="12">
      <t>シサン</t>
    </rPh>
    <rPh sb="12" eb="14">
      <t>ゲンカ</t>
    </rPh>
    <rPh sb="14" eb="16">
      <t>ショウキャク</t>
    </rPh>
    <rPh sb="16" eb="17">
      <t>リツ</t>
    </rPh>
    <rPh sb="22" eb="24">
      <t>ゲンザイ</t>
    </rPh>
    <rPh sb="24" eb="26">
      <t>サンテイ</t>
    </rPh>
    <rPh sb="26" eb="27">
      <t>チュウ</t>
    </rPh>
    <rPh sb="31" eb="33">
      <t>ホンチョウ</t>
    </rPh>
    <rPh sb="34" eb="36">
      <t>スウチ</t>
    </rPh>
    <rPh sb="37" eb="39">
      <t>サンシュツ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</si>
  <si>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</si>
  <si>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</si>
  <si>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</si>
  <si>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</si>
  <si>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</si>
  <si>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</si>
  <si>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おいては緊急防災・減災事業（消防救急無線・高機能指令センター）、災害復旧事業債の元金償還開始により、比率の分子が増え、全体として0.3ポイント増加する要因となった。将来負担比率については地方債現在高の増により、全体として11.2ポイント増加する要因となった。類似団体と比較すると、将来負担比率はほぼ同じ値であり、実質公債費比率は低い値であるが、今後も起債を活用して行う事業を検討しているため、増加の見込にある。</t>
    <rPh sb="0" eb="2">
      <t>ジッシツ</t>
    </rPh>
    <rPh sb="2" eb="5">
      <t>コウサイヒ</t>
    </rPh>
    <rPh sb="5" eb="7">
      <t>ヒリツ</t>
    </rPh>
    <rPh sb="67" eb="69">
      <t>ゼンタイ</t>
    </rPh>
    <rPh sb="79" eb="81">
      <t>ゾウカ</t>
    </rPh>
    <rPh sb="90" eb="92">
      <t>ショウライ</t>
    </rPh>
    <rPh sb="92" eb="94">
      <t>フタン</t>
    </rPh>
    <rPh sb="94" eb="96">
      <t>ヒリツ</t>
    </rPh>
    <rPh sb="113" eb="115">
      <t>ゼンタイ</t>
    </rPh>
    <rPh sb="126" eb="128">
      <t>ゾウカ</t>
    </rPh>
    <rPh sb="130" eb="132">
      <t>ヨウイン</t>
    </rPh>
    <rPh sb="137" eb="139">
      <t>ルイジ</t>
    </rPh>
    <rPh sb="139" eb="141">
      <t>ダンタイ</t>
    </rPh>
    <rPh sb="142" eb="144">
      <t>ヒカク</t>
    </rPh>
    <rPh sb="148" eb="150">
      <t>ショウライ</t>
    </rPh>
    <rPh sb="150" eb="152">
      <t>フタン</t>
    </rPh>
    <rPh sb="152" eb="154">
      <t>ヒリツ</t>
    </rPh>
    <rPh sb="157" eb="158">
      <t>オナ</t>
    </rPh>
    <rPh sb="159" eb="160">
      <t>アタイ</t>
    </rPh>
    <rPh sb="164" eb="166">
      <t>ジッシツ</t>
    </rPh>
    <rPh sb="166" eb="169">
      <t>コウサイヒ</t>
    </rPh>
    <rPh sb="169" eb="171">
      <t>ヒリツ</t>
    </rPh>
    <rPh sb="172" eb="173">
      <t>ヒク</t>
    </rPh>
    <rPh sb="174" eb="175">
      <t>アタイ</t>
    </rPh>
    <rPh sb="180" eb="182">
      <t>コンゴ</t>
    </rPh>
    <rPh sb="183" eb="185">
      <t>キサイ</t>
    </rPh>
    <rPh sb="186" eb="188">
      <t>カツヨウ</t>
    </rPh>
    <rPh sb="190" eb="191">
      <t>オコナ</t>
    </rPh>
    <rPh sb="192" eb="194">
      <t>ジギョウ</t>
    </rPh>
    <rPh sb="195" eb="197">
      <t>ケントウ</t>
    </rPh>
    <rPh sb="204" eb="206">
      <t>ゾウカ</t>
    </rPh>
    <rPh sb="207" eb="209">
      <t>ミコミ</t>
    </rPh>
    <phoneticPr fontId="2"/>
  </si>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</sst>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87" fontId="1" fillId="6" borderId="188"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96635</c:v>
                </c:pt>
                <c:pt idx="1">
                  <c:v>97062</c:v>
                </c:pt>
                <c:pt idx="2">
                  <c:v>106005</c:v>
                </c:pt>
                <c:pt idx="3">
                  <c:v>98507</c:v>
                </c:pt>
                <c:pt idx="4">
                  <c:v>113347</c:v>
                </c:pt>
              </c:numCache>
            </c:numRef>
          </c:val>
          <c:smooth val="0"/>
          <c:extLst>
            <c:ext xmlns:c16="http://schemas.microsoft.com/office/drawing/2014/chart" uri="{C3380CC4-5D6E-409C-BE32-E72D297353CC}">
              <c16:uniqueId val="{00000000-85EB-4766-8E7F-CE5AD6C2357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183292</c:v>
                </c:pt>
                <c:pt idx="1">
                  <c:v>86570</c:v>
                </c:pt>
                <c:pt idx="2">
                  <c:v>99271</c:v>
                </c:pt>
                <c:pt idx="3">
                  <c:v>96163</c:v>
                </c:pt>
                <c:pt idx="4">
                  <c:v>112180</c:v>
                </c:pt>
              </c:numCache>
            </c:numRef>
          </c:val>
          <c:smooth val="0"/>
          <c:extLst>
            <c:ext xmlns:c16="http://schemas.microsoft.com/office/drawing/2014/chart" uri="{C3380CC4-5D6E-409C-BE32-E72D297353CC}">
              <c16:uniqueId val="{00000001-85EB-4766-8E7F-CE5AD6C2357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3.14</c:v>
                </c:pt>
                <c:pt idx="1">
                  <c:v>2.44</c:v>
                </c:pt>
                <c:pt idx="2">
                  <c:v>4.21</c:v>
                </c:pt>
                <c:pt idx="3">
                  <c:v>5.33</c:v>
                </c:pt>
                <c:pt idx="4">
                  <c:v>5.01</c:v>
                </c:pt>
              </c:numCache>
            </c:numRef>
          </c:val>
          <c:extLst>
            <c:ext xmlns:c16="http://schemas.microsoft.com/office/drawing/2014/chart" uri="{C3380CC4-5D6E-409C-BE32-E72D297353CC}">
              <c16:uniqueId val="{00000000-8E5C-4640-B1C2-5F45B7568A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14.34</c:v>
                </c:pt>
                <c:pt idx="1">
                  <c:v>14.51</c:v>
                </c:pt>
                <c:pt idx="2">
                  <c:v>14.61</c:v>
                </c:pt>
                <c:pt idx="3">
                  <c:v>14.7</c:v>
                </c:pt>
                <c:pt idx="4">
                  <c:v>14.47</c:v>
                </c:pt>
              </c:numCache>
            </c:numRef>
          </c:val>
          <c:extLst>
            <c:ext xmlns:c16="http://schemas.microsoft.com/office/drawing/2014/chart" uri="{C3380CC4-5D6E-409C-BE32-E72D297353CC}">
              <c16:uniqueId val="{00000001-8E5C-4640-B1C2-5F45B7568A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-3.63</c:v>
                </c:pt>
                <c:pt idx="1">
                  <c:v>-0.73</c:v>
                </c:pt>
                <c:pt idx="2">
                  <c:v>1.75</c:v>
                </c:pt>
                <c:pt idx="3">
                  <c:v>1.1100000000000001</c:v>
                </c:pt>
                <c:pt idx="4">
                  <c:v>-0.23</c:v>
                </c:pt>
              </c:numCache>
            </c:numRef>
          </c:val>
          <c:smooth val="0"/>
          <c:extLst>
            <c:ext xmlns:c16="http://schemas.microsoft.com/office/drawing/2014/chart" uri="{C3380CC4-5D6E-409C-BE32-E72D297353CC}">
              <c16:uniqueId val="{00000002-8E5C-4640-B1C2-5F45B7568A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0.02</c:v>
                </c:pt>
                <c:pt idx="2">
                  <c:v>#N/A</c:v>
                </c:pt>
                <c:pt idx="3">
                  <c:v>0.03</c:v>
                </c:pt>
                <c:pt idx="4">
                  <c:v>#N/A</c:v>
                </c:pt>
                <c:pt idx="5">
                  <c:v>0.03</c:v>
                </c:pt>
                <c:pt idx="6">
                  <c:v>#N/A</c:v>
                </c:pt>
                <c:pt idx="7">
                  <c:v>0.05</c:v>
                </c:pt>
                <c:pt idx="8">
                  <c:v>#N/A</c:v>
                </c:pt>
                <c:pt idx="9">
                  <c:v>0.05</c:v>
                </c:pt>
              </c:numCache>
            </c:numRef>
          </c:val>
          <c:extLst>
            <c:ext xmlns:c16="http://schemas.microsoft.com/office/drawing/2014/chart" uri="{C3380CC4-5D6E-409C-BE32-E72D297353CC}">
              <c16:uniqueId val="{00000000-C908-429F-9999-ED3452DE9F6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908-429F-9999-ED3452DE9F6F}"/>
            </c:ext>
          </c:extLst>
        </c:ser>
        <c:ser>
          <c:idx val="2"/>
          <c:order val="2"/>
          <c:tx>
            <c:strRef>
              <c:f>データシート!$A$29</c:f>
              <c:strCache>
                <c:ptCount val="1"/>
                <c:pt idx="0">
                  <c:v>簡易水道特別会計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7.0000000000000007E-2</c:v>
                </c:pt>
                <c:pt idx="2">
                  <c:v>#N/A</c:v>
                </c:pt>
                <c:pt idx="3">
                  <c:v>0.05</c:v>
                </c:pt>
                <c:pt idx="4">
                  <c:v>#N/A</c:v>
                </c:pt>
                <c:pt idx="5">
                  <c:v>0.08</c:v>
                </c:pt>
                <c:pt idx="6">
                  <c:v>#N/A</c:v>
                </c:pt>
                <c:pt idx="7">
                  <c:v>0.08</c:v>
                </c:pt>
                <c:pt idx="8">
                  <c:v>#N/A</c:v>
                </c:pt>
                <c:pt idx="9">
                  <c:v>0.05</c:v>
                </c:pt>
              </c:numCache>
            </c:numRef>
          </c:val>
          <c:extLst>
            <c:ext xmlns:c16="http://schemas.microsoft.com/office/drawing/2014/chart" uri="{C3380CC4-5D6E-409C-BE32-E72D297353CC}">
              <c16:uniqueId val="{00000002-C908-429F-9999-ED3452DE9F6F}"/>
            </c:ext>
          </c:extLst>
        </c:ser>
        <c:ser>
          <c:idx val="3"/>
          <c:order val="3"/>
          <c:tx>
            <c:strRef>
              <c:f>データシート!$A$30</c:f>
              <c:strCache>
                <c:ptCount val="1"/>
                <c:pt idx="0">
                  <c:v>地域開発事業特別会計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2.57</c:v>
                </c:pt>
                <c:pt idx="2">
                  <c:v>#N/A</c:v>
                </c:pt>
                <c:pt idx="3">
                  <c:v>5.16</c:v>
                </c:pt>
                <c:pt idx="4">
                  <c:v>#N/A</c:v>
                </c:pt>
                <c:pt idx="5">
                  <c:v>6.3</c:v>
                </c:pt>
                <c:pt idx="6">
                  <c:v>#N/A</c:v>
                </c:pt>
                <c:pt idx="7">
                  <c:v>6.76</c:v>
                </c:pt>
                <c:pt idx="8">
                  <c:v>#N/A</c:v>
                </c:pt>
                <c:pt idx="9">
                  <c:v>7.0000000000000007E-2</c:v>
                </c:pt>
              </c:numCache>
            </c:numRef>
          </c:val>
          <c:extLst>
            <c:ext xmlns:c16="http://schemas.microsoft.com/office/drawing/2014/chart" uri="{C3380CC4-5D6E-409C-BE32-E72D297353CC}">
              <c16:uniqueId val="{00000003-C908-429F-9999-ED3452DE9F6F}"/>
            </c:ext>
          </c:extLst>
        </c:ser>
        <c:ser>
          <c:idx val="4"/>
          <c:order val="4"/>
          <c:tx>
            <c:strRef>
              <c:f>データシート!$A$31</c:f>
              <c:strCache>
                <c:ptCount val="1"/>
                <c:pt idx="0">
                  <c:v>公共下水道特別会計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0.13</c:v>
                </c:pt>
                <c:pt idx="2">
                  <c:v>#N/A</c:v>
                </c:pt>
                <c:pt idx="3">
                  <c:v>7.0000000000000007E-2</c:v>
                </c:pt>
                <c:pt idx="4">
                  <c:v>#N/A</c:v>
                </c:pt>
                <c:pt idx="5">
                  <c:v>0.03</c:v>
                </c:pt>
                <c:pt idx="6">
                  <c:v>#N/A</c:v>
                </c:pt>
                <c:pt idx="7">
                  <c:v>0.31</c:v>
                </c:pt>
                <c:pt idx="8">
                  <c:v>#N/A</c:v>
                </c:pt>
                <c:pt idx="9">
                  <c:v>0.47</c:v>
                </c:pt>
              </c:numCache>
            </c:numRef>
          </c:val>
          <c:extLst>
            <c:ext xmlns:c16="http://schemas.microsoft.com/office/drawing/2014/chart" uri="{C3380CC4-5D6E-409C-BE32-E72D297353CC}">
              <c16:uniqueId val="{00000004-C908-429F-9999-ED3452DE9F6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0.36</c:v>
                </c:pt>
                <c:pt idx="2">
                  <c:v>#N/A</c:v>
                </c:pt>
                <c:pt idx="3">
                  <c:v>0.48</c:v>
                </c:pt>
                <c:pt idx="4">
                  <c:v>#N/A</c:v>
                </c:pt>
                <c:pt idx="5">
                  <c:v>0.43</c:v>
                </c:pt>
                <c:pt idx="6">
                  <c:v>#N/A</c:v>
                </c:pt>
                <c:pt idx="7">
                  <c:v>0.56000000000000005</c:v>
                </c:pt>
                <c:pt idx="8">
                  <c:v>#N/A</c:v>
                </c:pt>
                <c:pt idx="9">
                  <c:v>0.72</c:v>
                </c:pt>
              </c:numCache>
            </c:numRef>
          </c:val>
          <c:extLst>
            <c:ext xmlns:c16="http://schemas.microsoft.com/office/drawing/2014/chart" uri="{C3380CC4-5D6E-409C-BE32-E72D297353CC}">
              <c16:uniqueId val="{00000005-C908-429F-9999-ED3452DE9F6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1.83</c:v>
                </c:pt>
                <c:pt idx="1">
                  <c:v>#N/A</c:v>
                </c:pt>
                <c:pt idx="2">
                  <c:v>#N/A</c:v>
                </c:pt>
                <c:pt idx="3">
                  <c:v>1.29</c:v>
                </c:pt>
                <c:pt idx="4">
                  <c:v>#N/A</c:v>
                </c:pt>
                <c:pt idx="5">
                  <c:v>0.53</c:v>
                </c:pt>
                <c:pt idx="6">
                  <c:v>#N/A</c:v>
                </c:pt>
                <c:pt idx="7">
                  <c:v>1.08</c:v>
                </c:pt>
                <c:pt idx="8">
                  <c:v>#N/A</c:v>
                </c:pt>
                <c:pt idx="9">
                  <c:v>2</c:v>
                </c:pt>
              </c:numCache>
            </c:numRef>
          </c:val>
          <c:extLst>
            <c:ext xmlns:c16="http://schemas.microsoft.com/office/drawing/2014/chart" uri="{C3380CC4-5D6E-409C-BE32-E72D297353CC}">
              <c16:uniqueId val="{00000006-C908-429F-9999-ED3452DE9F6F}"/>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1.88</c:v>
                </c:pt>
                <c:pt idx="2">
                  <c:v>#N/A</c:v>
                </c:pt>
                <c:pt idx="3">
                  <c:v>2.35</c:v>
                </c:pt>
                <c:pt idx="4">
                  <c:v>#N/A</c:v>
                </c:pt>
                <c:pt idx="5">
                  <c:v>2.77</c:v>
                </c:pt>
                <c:pt idx="6">
                  <c:v>#N/A</c:v>
                </c:pt>
                <c:pt idx="7">
                  <c:v>3.06</c:v>
                </c:pt>
                <c:pt idx="8">
                  <c:v>#N/A</c:v>
                </c:pt>
                <c:pt idx="9">
                  <c:v>3.32</c:v>
                </c:pt>
              </c:numCache>
            </c:numRef>
          </c:val>
          <c:extLst>
            <c:ext xmlns:c16="http://schemas.microsoft.com/office/drawing/2014/chart" uri="{C3380CC4-5D6E-409C-BE32-E72D297353CC}">
              <c16:uniqueId val="{00000007-C908-429F-9999-ED3452DE9F6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3.14</c:v>
                </c:pt>
                <c:pt idx="2">
                  <c:v>#N/A</c:v>
                </c:pt>
                <c:pt idx="3">
                  <c:v>2.44</c:v>
                </c:pt>
                <c:pt idx="4">
                  <c:v>#N/A</c:v>
                </c:pt>
                <c:pt idx="5">
                  <c:v>4.2</c:v>
                </c:pt>
                <c:pt idx="6">
                  <c:v>#N/A</c:v>
                </c:pt>
                <c:pt idx="7">
                  <c:v>5.33</c:v>
                </c:pt>
                <c:pt idx="8">
                  <c:v>#N/A</c:v>
                </c:pt>
                <c:pt idx="9">
                  <c:v>5</c:v>
                </c:pt>
              </c:numCache>
            </c:numRef>
          </c:val>
          <c:extLst>
            <c:ext xmlns:c16="http://schemas.microsoft.com/office/drawing/2014/chart" uri="{C3380CC4-5D6E-409C-BE32-E72D297353CC}">
              <c16:uniqueId val="{00000008-C908-429F-9999-ED3452DE9F6F}"/>
            </c:ext>
          </c:extLst>
        </c:ser>
        <c:ser>
          <c:idx val="9"/>
          <c:order val="9"/>
          <c:tx>
            <c:strRef>
              <c:f>データシート!$A$36</c:f>
              <c:strCache>
                <c:ptCount val="1"/>
                <c:pt idx="0">
                  <c:v>公立芽室病院事業会計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c:v>
                </c:pt>
                <c:pt idx="2">
                  <c:v>#N/A</c:v>
                </c:pt>
                <c:pt idx="3">
                  <c:v>0.21</c:v>
                </c:pt>
                <c:pt idx="4">
                  <c:v>3.92</c:v>
                </c:pt>
                <c:pt idx="5">
                  <c:v>#N/A</c:v>
                </c:pt>
                <c:pt idx="6">
                  <c:v>3.52</c:v>
                </c:pt>
                <c:pt idx="7">
                  <c:v>#N/A</c:v>
                </c:pt>
                <c:pt idx="8">
                  <c:v>0.62</c:v>
                </c:pt>
                <c:pt idx="9">
                  <c:v>#N/A</c:v>
                </c:pt>
              </c:numCache>
            </c:numRef>
          </c:val>
          <c:extLst>
            <c:ext xmlns:c16="http://schemas.microsoft.com/office/drawing/2014/chart" uri="{C3380CC4-5D6E-409C-BE32-E72D297353CC}">
              <c16:uniqueId val="{00000009-C908-429F-9999-ED3452DE9F6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890</c:v>
                </c:pt>
                <c:pt idx="5">
                  <c:v>903</c:v>
                </c:pt>
                <c:pt idx="8">
                  <c:v>853</c:v>
                </c:pt>
                <c:pt idx="11">
                  <c:v>836</c:v>
                </c:pt>
                <c:pt idx="14">
                  <c:v>821</c:v>
                </c:pt>
              </c:numCache>
            </c:numRef>
          </c:val>
          <c:extLst>
            <c:ext xmlns:c16="http://schemas.microsoft.com/office/drawing/2014/chart" uri="{C3380CC4-5D6E-409C-BE32-E72D297353CC}">
              <c16:uniqueId val="{00000000-45FF-4A08-A4E0-574995AAA40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5FF-4A08-A4E0-574995AAA40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145</c:v>
                </c:pt>
                <c:pt idx="3">
                  <c:v>98</c:v>
                </c:pt>
                <c:pt idx="6">
                  <c:v>105</c:v>
                </c:pt>
                <c:pt idx="9">
                  <c:v>91</c:v>
                </c:pt>
                <c:pt idx="12">
                  <c:v>73</c:v>
                </c:pt>
              </c:numCache>
            </c:numRef>
          </c:val>
          <c:extLst>
            <c:ext xmlns:c16="http://schemas.microsoft.com/office/drawing/2014/chart" uri="{C3380CC4-5D6E-409C-BE32-E72D297353CC}">
              <c16:uniqueId val="{00000002-45FF-4A08-A4E0-574995AAA40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29</c:v>
                </c:pt>
                <c:pt idx="3">
                  <c:v>15</c:v>
                </c:pt>
                <c:pt idx="6">
                  <c:v>13</c:v>
                </c:pt>
                <c:pt idx="9">
                  <c:v>11</c:v>
                </c:pt>
                <c:pt idx="12">
                  <c:v>9</c:v>
                </c:pt>
              </c:numCache>
            </c:numRef>
          </c:val>
          <c:extLst>
            <c:ext xmlns:c16="http://schemas.microsoft.com/office/drawing/2014/chart" uri="{C3380CC4-5D6E-409C-BE32-E72D297353CC}">
              <c16:uniqueId val="{00000003-45FF-4A08-A4E0-574995AAA40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205</c:v>
                </c:pt>
                <c:pt idx="3">
                  <c:v>230</c:v>
                </c:pt>
                <c:pt idx="6">
                  <c:v>178</c:v>
                </c:pt>
                <c:pt idx="9">
                  <c:v>221</c:v>
                </c:pt>
                <c:pt idx="12">
                  <c:v>219</c:v>
                </c:pt>
              </c:numCache>
            </c:numRef>
          </c:val>
          <c:extLst>
            <c:ext xmlns:c16="http://schemas.microsoft.com/office/drawing/2014/chart" uri="{C3380CC4-5D6E-409C-BE32-E72D297353CC}">
              <c16:uniqueId val="{00000004-45FF-4A08-A4E0-574995AAA40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5FF-4A08-A4E0-574995AAA40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5FF-4A08-A4E0-574995AAA40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902</c:v>
                </c:pt>
                <c:pt idx="3">
                  <c:v>782</c:v>
                </c:pt>
                <c:pt idx="6">
                  <c:v>794</c:v>
                </c:pt>
                <c:pt idx="9">
                  <c:v>776</c:v>
                </c:pt>
                <c:pt idx="12">
                  <c:v>802</c:v>
                </c:pt>
              </c:numCache>
            </c:numRef>
          </c:val>
          <c:extLst>
            <c:ext xmlns:c16="http://schemas.microsoft.com/office/drawing/2014/chart" uri="{C3380CC4-5D6E-409C-BE32-E72D297353CC}">
              <c16:uniqueId val="{00000007-45FF-4A08-A4E0-574995AAA40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391</c:v>
                </c:pt>
                <c:pt idx="2">
                  <c:v>#N/A</c:v>
                </c:pt>
                <c:pt idx="3">
                  <c:v>#N/A</c:v>
                </c:pt>
                <c:pt idx="4">
                  <c:v>222</c:v>
                </c:pt>
                <c:pt idx="5">
                  <c:v>#N/A</c:v>
                </c:pt>
                <c:pt idx="6">
                  <c:v>#N/A</c:v>
                </c:pt>
                <c:pt idx="7">
                  <c:v>237</c:v>
                </c:pt>
                <c:pt idx="8">
                  <c:v>#N/A</c:v>
                </c:pt>
                <c:pt idx="9">
                  <c:v>#N/A</c:v>
                </c:pt>
                <c:pt idx="10">
                  <c:v>263</c:v>
                </c:pt>
                <c:pt idx="11">
                  <c:v>#N/A</c:v>
                </c:pt>
                <c:pt idx="12">
                  <c:v>#N/A</c:v>
                </c:pt>
                <c:pt idx="13">
                  <c:v>282</c:v>
                </c:pt>
                <c:pt idx="14">
                  <c:v>#N/A</c:v>
                </c:pt>
              </c:numCache>
            </c:numRef>
          </c:val>
          <c:smooth val="0"/>
          <c:extLst>
            <c:ext xmlns:c16="http://schemas.microsoft.com/office/drawing/2014/chart" uri="{C3380CC4-5D6E-409C-BE32-E72D297353CC}">
              <c16:uniqueId val="{00000008-45FF-4A08-A4E0-574995AAA40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8591</c:v>
                </c:pt>
                <c:pt idx="5">
                  <c:v>8197</c:v>
                </c:pt>
                <c:pt idx="8">
                  <c:v>8280</c:v>
                </c:pt>
                <c:pt idx="11">
                  <c:v>8535</c:v>
                </c:pt>
                <c:pt idx="14">
                  <c:v>8605</c:v>
                </c:pt>
              </c:numCache>
            </c:numRef>
          </c:val>
          <c:extLst>
            <c:ext xmlns:c16="http://schemas.microsoft.com/office/drawing/2014/chart" uri="{C3380CC4-5D6E-409C-BE32-E72D297353CC}">
              <c16:uniqueId val="{00000000-F2A9-42D4-A7B4-0E6F9D288E8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274</c:v>
                </c:pt>
                <c:pt idx="5">
                  <c:v>236</c:v>
                </c:pt>
                <c:pt idx="8">
                  <c:v>199</c:v>
                </c:pt>
                <c:pt idx="11">
                  <c:v>166</c:v>
                </c:pt>
                <c:pt idx="14">
                  <c:v>136</c:v>
                </c:pt>
              </c:numCache>
            </c:numRef>
          </c:val>
          <c:extLst>
            <c:ext xmlns:c16="http://schemas.microsoft.com/office/drawing/2014/chart" uri="{C3380CC4-5D6E-409C-BE32-E72D297353CC}">
              <c16:uniqueId val="{00000001-F2A9-42D4-A7B4-0E6F9D288E8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3966</c:v>
                </c:pt>
                <c:pt idx="5">
                  <c:v>3800</c:v>
                </c:pt>
                <c:pt idx="8">
                  <c:v>3582</c:v>
                </c:pt>
                <c:pt idx="11">
                  <c:v>3537</c:v>
                </c:pt>
                <c:pt idx="14">
                  <c:v>3378</c:v>
                </c:pt>
              </c:numCache>
            </c:numRef>
          </c:val>
          <c:extLst>
            <c:ext xmlns:c16="http://schemas.microsoft.com/office/drawing/2014/chart" uri="{C3380CC4-5D6E-409C-BE32-E72D297353CC}">
              <c16:uniqueId val="{00000002-F2A9-42D4-A7B4-0E6F9D288E8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2A9-42D4-A7B4-0E6F9D288E8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2A9-42D4-A7B4-0E6F9D288E8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A9-42D4-A7B4-0E6F9D288E8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1592</c:v>
                </c:pt>
                <c:pt idx="3">
                  <c:v>1147</c:v>
                </c:pt>
                <c:pt idx="6">
                  <c:v>1107</c:v>
                </c:pt>
                <c:pt idx="9">
                  <c:v>1060</c:v>
                </c:pt>
                <c:pt idx="12">
                  <c:v>934</c:v>
                </c:pt>
              </c:numCache>
            </c:numRef>
          </c:val>
          <c:extLst>
            <c:ext xmlns:c16="http://schemas.microsoft.com/office/drawing/2014/chart" uri="{C3380CC4-5D6E-409C-BE32-E72D297353CC}">
              <c16:uniqueId val="{00000006-F2A9-42D4-A7B4-0E6F9D288E8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218</c:v>
                </c:pt>
                <c:pt idx="3">
                  <c:v>56</c:v>
                </c:pt>
                <c:pt idx="6">
                  <c:v>52</c:v>
                </c:pt>
                <c:pt idx="9">
                  <c:v>42</c:v>
                </c:pt>
                <c:pt idx="12">
                  <c:v>158</c:v>
                </c:pt>
              </c:numCache>
            </c:numRef>
          </c:val>
          <c:extLst>
            <c:ext xmlns:c16="http://schemas.microsoft.com/office/drawing/2014/chart" uri="{C3380CC4-5D6E-409C-BE32-E72D297353CC}">
              <c16:uniqueId val="{00000007-F2A9-42D4-A7B4-0E6F9D288E8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2032</c:v>
                </c:pt>
                <c:pt idx="3">
                  <c:v>1939</c:v>
                </c:pt>
                <c:pt idx="6">
                  <c:v>1829</c:v>
                </c:pt>
                <c:pt idx="9">
                  <c:v>1842</c:v>
                </c:pt>
                <c:pt idx="12">
                  <c:v>1804</c:v>
                </c:pt>
              </c:numCache>
            </c:numRef>
          </c:val>
          <c:extLst>
            <c:ext xmlns:c16="http://schemas.microsoft.com/office/drawing/2014/chart" uri="{C3380CC4-5D6E-409C-BE32-E72D297353CC}">
              <c16:uniqueId val="{00000008-F2A9-42D4-A7B4-0E6F9D288E8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474</c:v>
                </c:pt>
                <c:pt idx="3">
                  <c:v>466</c:v>
                </c:pt>
                <c:pt idx="6">
                  <c:v>433</c:v>
                </c:pt>
                <c:pt idx="9">
                  <c:v>392</c:v>
                </c:pt>
                <c:pt idx="12">
                  <c:v>441</c:v>
                </c:pt>
              </c:numCache>
            </c:numRef>
          </c:val>
          <c:extLst>
            <c:ext xmlns:c16="http://schemas.microsoft.com/office/drawing/2014/chart" uri="{C3380CC4-5D6E-409C-BE32-E72D297353CC}">
              <c16:uniqueId val="{00000009-F2A9-42D4-A7B4-0E6F9D288E8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8136</c:v>
                </c:pt>
                <c:pt idx="3">
                  <c:v>8308</c:v>
                </c:pt>
                <c:pt idx="6">
                  <c:v>8809</c:v>
                </c:pt>
                <c:pt idx="9">
                  <c:v>9446</c:v>
                </c:pt>
                <c:pt idx="12">
                  <c:v>10066</c:v>
                </c:pt>
              </c:numCache>
            </c:numRef>
          </c:val>
          <c:extLst>
            <c:ext xmlns:c16="http://schemas.microsoft.com/office/drawing/2014/chart" uri="{C3380CC4-5D6E-409C-BE32-E72D297353CC}">
              <c16:uniqueId val="{0000000A-F2A9-42D4-A7B4-0E6F9D288E8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169</c:v>
                </c:pt>
                <c:pt idx="8">
                  <c:v>#N/A</c:v>
                </c:pt>
                <c:pt idx="9">
                  <c:v>#N/A</c:v>
                </c:pt>
                <c:pt idx="10">
                  <c:v>544</c:v>
                </c:pt>
                <c:pt idx="11">
                  <c:v>#N/A</c:v>
                </c:pt>
                <c:pt idx="12">
                  <c:v>#N/A</c:v>
                </c:pt>
                <c:pt idx="13">
                  <c:v>1282</c:v>
                </c:pt>
                <c:pt idx="14">
                  <c:v>#N/A</c:v>
                </c:pt>
              </c:numCache>
            </c:numRef>
          </c:val>
          <c:smooth val="0"/>
          <c:extLst>
            <c:ext xmlns:c16="http://schemas.microsoft.com/office/drawing/2014/chart" uri="{C3380CC4-5D6E-409C-BE32-E72D297353CC}">
              <c16:uniqueId val="{0000000B-F2A9-42D4-A7B4-0E6F9D288E8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1050</c:v>
                </c:pt>
                <c:pt idx="1">
                  <c:v>1051</c:v>
                </c:pt>
                <c:pt idx="2">
                  <c:v>1051</c:v>
                </c:pt>
              </c:numCache>
            </c:numRef>
          </c:val>
          <c:extLst>
            <c:ext xmlns:c16="http://schemas.microsoft.com/office/drawing/2014/chart" uri="{C3380CC4-5D6E-409C-BE32-E72D297353CC}">
              <c16:uniqueId val="{00000000-11C1-46BC-A437-247A22B42B4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371</c:v>
                </c:pt>
                <c:pt idx="1">
                  <c:v>372</c:v>
                </c:pt>
                <c:pt idx="2">
                  <c:v>372</c:v>
                </c:pt>
              </c:numCache>
            </c:numRef>
          </c:val>
          <c:extLst>
            <c:ext xmlns:c16="http://schemas.microsoft.com/office/drawing/2014/chart" uri="{C3380CC4-5D6E-409C-BE32-E72D297353CC}">
              <c16:uniqueId val="{00000001-11C1-46BC-A437-247A22B42B4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2160</c:v>
                </c:pt>
                <c:pt idx="1">
                  <c:v>2115</c:v>
                </c:pt>
                <c:pt idx="2">
                  <c:v>1955</c:v>
                </c:pt>
              </c:numCache>
            </c:numRef>
          </c:val>
          <c:extLst>
            <c:ext xmlns:c16="http://schemas.microsoft.com/office/drawing/2014/chart" uri="{C3380CC4-5D6E-409C-BE32-E72D297353CC}">
              <c16:uniqueId val="{00000002-11C1-46BC-A437-247A22B42B4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{9EA2FAD0-D45C-4AAE-B994-3F475124F64A}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CB8-4EFA-A488-5F71829CE6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{A67F358E-89B9-47A1-BFB0-C494EB64B90C}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B8-4EFA-A488-5F71829CE6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{F469796B-6ECF-4E9C-8918-7AEEA83D50E4}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B8-4EFA-A488-5F71829CE6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{22D79F47-4FB1-4B7F-AE4E-6864D0A3040D}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B8-4EFA-A488-5F71829CE6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{5C73AC3D-F9D4-4C00-9CE6-544A4711D8AF}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B8-4EFA-A488-5F71829CE6E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{6B27916A-59B4-4898-B605-344FCA47C951}</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CB8-4EFA-A488-5F71829CE6EF}"/>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{70359138-BC91-43C1-A92C-D7BF172A460D}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CB8-4EFA-A488-5F71829CE6EF}"/>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{29FFDD47-D23B-4C03-8142-0BEA574CA86C}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CB8-4EFA-A488-5F71829CE6E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{C791E489-E0AE-4E1D-8C3D-8AB70F428EDB}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CB8-4EFA-A488-5F71829CE6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47.9</c:v>
                </c:pt>
                <c:pt idx="8">
                  <c:v>55.3</c:v>
                </c:pt>
                <c:pt idx="16">
                  <c:v>57.6</c:v>
                </c:pt>
                <c:pt idx="24">
                  <c:v>59.4</c:v>
                </c:pt>
              </c:numCache>
            </c:numRef>
          </c:xVal>
          <c:yVal>
            <c:numRef>
              <c:f>公会計指標分析・財政指標組合せ分析表!$BP$51:$DC$51</c:f>
              <c:numCache>
                <c:formatCode>#,##0.0;"▲ "#,##0.0</c:formatCode>
                <c:ptCount val="40"/>
                <c:pt idx="16">
                  <c:v>2.6</c:v>
                </c:pt>
                <c:pt idx="24">
                  <c:v>8.5</c:v>
                </c:pt>
              </c:numCache>
            </c:numRef>
          </c:yVal>
          <c:smooth val="0"/>
          <c:extLst>
            <c:ext xmlns:c16="http://schemas.microsoft.com/office/drawing/2014/chart" uri="{C3380CC4-5D6E-409C-BE32-E72D297353CC}">
              <c16:uniqueId val="{00000009-8CB8-4EFA-A488-5F71829CE6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{A1DB609E-9E86-492C-A430-2F415D03A8A3}</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CB8-4EFA-A488-5F71829CE6E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{495D9FC4-117E-4EFF-B49C-F9E67F4129A8}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B8-4EFA-A488-5F71829CE6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{09F8E0A6-1AA2-4B44-9161-71432CFCCE1C}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B8-4EFA-A488-5F71829CE6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{EC2408DE-5A2A-487D-A8F2-639C479CAF0D}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B8-4EFA-A488-5F71829CE6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{0B5FDBB0-7DC7-4FEE-BA54-416D6A479110}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B8-4EFA-A488-5F71829CE6EF}"/>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{7876B8AE-5206-4F54-92C3-6E45E8925F5E}</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CB8-4EFA-A488-5F71829CE6EF}"/>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{4735CA1A-C0E7-4437-9058-E40CC27784A8}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CB8-4EFA-A488-5F71829CE6EF}"/>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{7BE47BE6-D2EE-45D8-BCC6-C515CBEAEC2B}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CB8-4EFA-A488-5F71829CE6E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{39A810FE-B925-4EDC-B93E-413DD5C93ABB}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CB8-4EFA-A488-5F71829CE6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56.1</c:v>
                </c:pt>
                <c:pt idx="16">
                  <c:v>58.6</c:v>
                </c:pt>
                <c:pt idx="24">
                  <c:v>59.5</c:v>
                </c:pt>
              </c:numCache>
            </c:numRef>
          </c:xVal>
          <c:yVal>
            <c:numRef>
              <c:f>公会計指標分析・財政指標組合せ分析表!$BP$55:$DC$55</c:f>
              <c:numCache>
                <c:formatCode>#,##0.0;"▲ "#,##0.0</c:formatCode>
                <c:ptCount val="40"/>
                <c:pt idx="0">
                  <c:v>37.200000000000003</c:v>
                </c:pt>
                <c:pt idx="8">
                  <c:v>24</c:v>
                </c:pt>
                <c:pt idx="16">
                  <c:v>19.8</c:v>
                </c:pt>
                <c:pt idx="24">
                  <c:v>19.8</c:v>
                </c:pt>
              </c:numCache>
            </c:numRef>
          </c:yVal>
          <c:smooth val="0"/>
          <c:extLst>
            <c:ext xmlns:c16="http://schemas.microsoft.com/office/drawing/2014/chart" uri="{C3380CC4-5D6E-409C-BE32-E72D297353CC}">
              <c16:uniqueId val="{00000013-8CB8-4EFA-A488-5F71829CE6EF}"/>
            </c:ext>
          </c:extLst>
        </c:ser>
        <c:dLbls>
          <c:showLegendKey val="0"/>
          <c:showVal val="1"/>
          <c:showCatName val="0"/>
          <c:showSerName val="0"/>
          <c:showPercent val="0"/>
          <c:showBubbleSize val="0"/>
        </c:dLbls>
        <c:axId val="46179840"/>
        <c:axId val="46181760"/>
      </c:scatterChart>
      <c:valAx>
        <c:axId val="46179840"/>
        <c:scaling>
          <c:orientation val="minMax"/>
          <c:max val="59.9"/>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37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{0E079119-1EC2-40FE-AB04-E67418F56ACA}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6B6-4605-8C42-35DCE702BE1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{BAFB7F7A-0544-4FAA-9623-049BE5FEACC0}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6B6-4605-8C42-35DCE702BE1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{941E4105-358B-4B2B-8B6A-FDFE861ED256}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6B6-4605-8C42-35DCE702BE1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{CBE2DA57-455C-42A3-A058-255E0EB42250}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6B6-4605-8C42-35DCE702BE1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{E3D066C5-3AEB-44D0-8E1B-69EBFB260647}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6B6-4605-8C42-35DCE702BE12}"/>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{FF1FA6CC-E63D-416C-8290-EE23DA4974F6}</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6B6-4605-8C42-35DCE702BE12}"/>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{A7910801-83C2-4B17-A6E3-FB0A3FF54ED1}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6B6-4605-8C42-35DCE702BE12}"/>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{464D75AA-7CBF-4E63-AFFA-AEC3FD0C7D00}</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6B6-4605-8C42-35DCE702BE12}"/>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{DE812D98-B264-45A3-B46E-D602A1A74A5A}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6B6-4605-8C42-35DCE702BE1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4.8</c:v>
                </c:pt>
                <c:pt idx="16">
                  <c:v>4.4000000000000004</c:v>
                </c:pt>
                <c:pt idx="24">
                  <c:v>3.7</c:v>
                </c:pt>
                <c:pt idx="32">
                  <c:v>4</c:v>
                </c:pt>
              </c:numCache>
            </c:numRef>
          </c:xVal>
          <c:yVal>
            <c:numRef>
              <c:f>公会計指標分析・財政指標組合せ分析表!$BP$73:$DC$73</c:f>
              <c:numCache>
                <c:formatCode>#,##0.0;"▲ "#,##0.0</c:formatCode>
                <c:ptCount val="40"/>
                <c:pt idx="16">
                  <c:v>2.6</c:v>
                </c:pt>
                <c:pt idx="24">
                  <c:v>8.5</c:v>
                </c:pt>
                <c:pt idx="32">
                  <c:v>19.7</c:v>
                </c:pt>
              </c:numCache>
            </c:numRef>
          </c:yVal>
          <c:smooth val="0"/>
          <c:extLst>
            <c:ext xmlns:c16="http://schemas.microsoft.com/office/drawing/2014/chart" uri="{C3380CC4-5D6E-409C-BE32-E72D297353CC}">
              <c16:uniqueId val="{00000009-56B6-4605-8C42-35DCE702BE1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{43189FD3-5BA7-4105-A3C7-B511E6712576}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6B6-4605-8C42-35DCE702BE1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{A9776215-5AE5-4161-BC18-358CF156E002}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6B6-4605-8C42-35DCE702BE1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{49D25320-FC5E-44A1-B6A5-7141B2C5967E}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6B6-4605-8C42-35DCE702BE1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{7B4D643F-3E6E-4E0A-B2F0-9168DAE87523}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6B6-4605-8C42-35DCE702BE1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{F11FACFD-E3E8-423B-B6C1-6BF63DE66989}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6B6-4605-8C42-35DCE702BE12}"/>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{9A6B5D03-3F34-4E8D-BD03-B663C2BF773D}</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6B6-4605-8C42-35DCE702BE12}"/>
                </c:ext>
              </c:extLst>
            </c:dLbl>
            <c:dLbl>
              <c:idx val="16"/>
              <c:layout>
                <c:manualLayout>
                  <c:x val="0"/>
                  <c:y val="-3.891086898001037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{4557D6BD-5ED5-454E-8C1A-80BA06732145}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6B6-4605-8C42-35DCE702BE12}"/>
                </c:ext>
              </c:extLst>
            </c:dLbl>
            <c:dLbl>
              <c:idx val="24"/>
              <c:layout>
                <c:manualLayout>
                  <c:x val="0"/>
                  <c:y val="3.6564315398172544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{CCEFE108-8B34-4AAE-B356-C8CF886B92ED}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6B6-4605-8C42-35DCE702BE12}"/>
                </c:ext>
              </c:extLst>
            </c:dLbl>
            <c:dLbl>
              <c:idx val="32"/>
              <c:layout>
                <c:manualLayout>
                  <c:x val="0"/>
                  <c:y val="2.3467248256224542E-3"/>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{48AE9719-BA8F-4852-A407-76FE3CF076AA}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6B6-4605-8C42-35DCE702BE1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8.9</c:v>
                </c:pt>
                <c:pt idx="24">
                  <c:v>8.8000000000000007</c:v>
                </c:pt>
                <c:pt idx="32">
                  <c:v>8.9</c:v>
                </c:pt>
              </c:numCache>
            </c:numRef>
          </c:xVal>
          <c:yVal>
            <c:numRef>
              <c:f>公会計指標分析・財政指標組合せ分析表!$BP$77:$DC$77</c:f>
              <c:numCache>
                <c:formatCode>#,##0.0;"▲ "#,##0.0</c:formatCode>
                <c:ptCount val="40"/>
                <c:pt idx="0">
                  <c:v>37.200000000000003</c:v>
                </c:pt>
                <c:pt idx="8">
                  <c:v>24</c:v>
                </c:pt>
                <c:pt idx="16">
                  <c:v>19.8</c:v>
                </c:pt>
                <c:pt idx="24">
                  <c:v>19.8</c:v>
                </c:pt>
                <c:pt idx="32">
                  <c:v>20</c:v>
                </c:pt>
              </c:numCache>
            </c:numRef>
          </c:yVal>
          <c:smooth val="0"/>
          <c:extLst>
            <c:ext xmlns:c16="http://schemas.microsoft.com/office/drawing/2014/chart" uri="{C3380CC4-5D6E-409C-BE32-E72D297353CC}">
              <c16:uniqueId val="{00000013-56B6-4605-8C42-35DCE702BE12}"/>
            </c:ext>
          </c:extLst>
        </c:ser>
        <c:dLbls>
          <c:showLegendKey val="0"/>
          <c:showVal val="1"/>
          <c:showCatName val="0"/>
          <c:showSerName val="0"/>
          <c:showPercent val="0"/>
          <c:showBubbleSize val="0"/>
        </c:dLbls>
        <c:axId val="84219776"/>
        <c:axId val="84234240"/>
      </c:scatterChart>
      <c:valAx>
        <c:axId val="84219776"/>
        <c:scaling>
          <c:orientation val="minMax"/>
          <c:max val="10.7"/>
          <c:min val="3.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3"/>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5.3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元利償還金は、緊急防災・減債事業債、災害復旧事業債の元金償還開始により増となっている。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今後においては、役場庁舎建設事業債や哺育育成施設整備事業債の償還が始まることから、元利償還金は増加する見込みとなる。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新規の積み立てを数年来行っておらず、利息のみの積み立てとなっている。一部の下水道事業の償還に充当していたが、平成２９年度に償還が終了したことから、今後は芽室町減債基金条例に基づき財源不足が見込まれる際の償還等に充てる予定。</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将来負担比率については、役場庁舎建設事業及び哺育育成施設整備事業等により、新規地方債発行額が増となったことから地方債現在高が増加し、昨年度より増加することとなった。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今後の起債発行予定額が増加傾向であるため、財政状況を勘案しながら新規地方債の発行及び債務負担を必要最小限とすることで比率の抑制に努める。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北海道芽室町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その他目的基金にて、庁舎建設基金、公共施設整備基金、地域振興基金等の取り崩しがあったため、全体としては減少している。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減債基金においては、新規地方債発行額が増加傾向となる見込みであるため、財源不足が見込まれる場合に取崩しを予定している。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庁舎建設に要する経費へ充てるため、令和２年度については、４０８百万円の取崩しを予定している。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必要に応じ特定目的基金の積立て及び取崩しを行い、今後の資金需要に対応していく。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庁舎建設基金：庁舎建設に必要な経費に充てるもの。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公共施設整備基金：公共施設整備に係る資金及び芽室町を組織団体とする一部事務組合の公共施設整備に係る町負担金に充てるもの。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地域福祉基金：在宅福祉の普及及び向上、健康及び生きがいづくりの推進等の地域福祉推進を図るために民間団体が行う事業の支援に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要する経費に充てるもの。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寄附金管理基金：芽室町ふるさと応援寄附条例に定められている項目から、寄附者の意向に基づき充てるもの。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地域振興基金：芽室町のまちづくりを担う人材の育成、快適な生活環境の形成その他地域社会の進行を図るために必要な業務へ充てる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庁舎建設基金：役場庁舎建設に要する経費に７４百万円充当し、２０百万円新規に積み立てを行っている。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公共施設整備基金：旧国立北海道農業試験場芽室宿舎購入及び消防庁舎地下タンク入替工事に要する経費等に８７百万円充当している。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地域振興基金：人材育成に要する経費、町内会等活動支援に要する経費、協働のまちづくり活動に要する経費、町民活動支援センター</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運営に要する経費へ５百万円充当している。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庁舎建設に要する経費へ充てるため、令和２年度については、４０８百万円の取崩しを予定している。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必要に応じ特定目的基金の積立て及び取崩しを行い、今後の資金需要に対応していく。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利息の積立のみとなったため、百万円単位の増減なし。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芽室町中期財政計画に基づく歳入歳出差引不足額を鑑みた金額と、過去の繰替運用実績から、現在の残高程度を維持していく。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利息の積立のみとなったため、百万円単位の増減なし。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規地方債発行額が増加傾向となる見込みであることと、役場庁舎建設事業債や哺育育成施設整備事業債の償還が始まるため、芽室町減債基金条例に基づき、財源不足が見込まれる場合に取崩し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18,468
18,410
513.76
13,273,369
12,798,684
363,788
7,262,824
10,065,943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7" name="テキスト ボックス 36"/>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令和元年度の有形固定資産減価償却率については現在算定中であり、本町の数値は算出されていません。</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6" name="直線コネクタ 55"/>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7" name="テキスト ボックス 56"/>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8" name="直線コネクタ 57"/>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9" name="テキスト ボックス 58"/>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0" name="直線コネクタ 59"/>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1" name="テキスト ボックス 60"/>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2" name="直線コネクタ 61"/>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3" name="テキスト ボックス 62"/>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82169</xdr:rowOff>
    </xdr:from>
    <xdr:to>
      <xdr:col>23</xdr:col>
      <xdr:colOff>85090</xdr:colOff>
      <xdr:row>34</xdr:row>
      <xdr:rowOff>57785</xdr:rowOff>
    </xdr:to>
    <xdr:cxnSp macro="">
      <xdr:nvCxnSpPr>
        <xdr:cNvPr id="67" name="直線コネクタ 66"/>
        <xdr:cNvCxnSpPr/>
      </xdr:nvCxnSpPr>
      <xdr:spPr>
        <a:xfrm flipV="1">
          <a:off x="4760595" y="5311394"/>
          <a:ext cx="1270" cy="13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61612</xdr:rowOff>
    </xdr:from>
    <xdr:ext cx="405111" cy="259045"/>
    <xdr:sp macro="" textlink="">
      <xdr:nvSpPr>
        <xdr:cNvPr id="68" name="有形固定資産減価償却率最小値テキスト"/>
        <xdr:cNvSpPr txBox="1"/>
      </xdr:nvSpPr>
      <xdr:spPr>
        <a:xfrm>
          <a:off x="4813300" y="666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57785</xdr:rowOff>
    </xdr:from>
    <xdr:to>
      <xdr:col>23</xdr:col>
      <xdr:colOff>174625</xdr:colOff>
      <xdr:row>34</xdr:row>
      <xdr:rowOff>57785</xdr:rowOff>
    </xdr:to>
    <xdr:cxnSp macro="">
      <xdr:nvCxnSpPr>
        <xdr:cNvPr id="69" name="直線コネクタ 68"/>
        <xdr:cNvCxnSpPr/>
      </xdr:nvCxnSpPr>
      <xdr:spPr>
        <a:xfrm>
          <a:off x="4673600" y="6658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28846</xdr:rowOff>
    </xdr:from>
    <xdr:ext cx="405111" cy="259045"/>
    <xdr:sp macro="" textlink="">
      <xdr:nvSpPr>
        <xdr:cNvPr id="70" name="有形固定資産減価償却率最大値テキスト"/>
        <xdr:cNvSpPr txBox="1"/>
      </xdr:nvSpPr>
      <xdr:spPr>
        <a:xfrm>
          <a:off x="4813300" y="508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82169</xdr:rowOff>
    </xdr:from>
    <xdr:to>
      <xdr:col>23</xdr:col>
      <xdr:colOff>174625</xdr:colOff>
      <xdr:row>26</xdr:row>
      <xdr:rowOff>82169</xdr:rowOff>
    </xdr:to>
    <xdr:cxnSp macro="">
      <xdr:nvCxnSpPr>
        <xdr:cNvPr id="71" name="直線コネクタ 70"/>
        <xdr:cNvCxnSpPr/>
      </xdr:nvCxnSpPr>
      <xdr:spPr>
        <a:xfrm>
          <a:off x="4673600" y="531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111142</xdr:rowOff>
    </xdr:from>
    <xdr:ext cx="405111" cy="259045"/>
    <xdr:sp macro="" textlink="">
      <xdr:nvSpPr>
        <xdr:cNvPr id="72" name="有形固定資産減価償却率平均値テキスト"/>
        <xdr:cNvSpPr txBox="1"/>
      </xdr:nvSpPr>
      <xdr:spPr>
        <a:xfrm>
          <a:off x="48133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132715</xdr:rowOff>
    </xdr:from>
    <xdr:to>
      <xdr:col>23</xdr:col>
      <xdr:colOff>136525</xdr:colOff>
      <xdr:row>32</xdr:row>
      <xdr:rowOff>62865</xdr:rowOff>
    </xdr:to>
    <xdr:sp macro="" textlink="">
      <xdr:nvSpPr>
        <xdr:cNvPr id="73" name="フローチャート: 判断 72"/>
        <xdr:cNvSpPr/>
      </xdr:nvSpPr>
      <xdr:spPr>
        <a:xfrm>
          <a:off x="47117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89535</xdr:rowOff>
    </xdr:from>
    <xdr:to>
      <xdr:col>19</xdr:col>
      <xdr:colOff>187325</xdr:colOff>
      <xdr:row>32</xdr:row>
      <xdr:rowOff>19685</xdr:rowOff>
    </xdr:to>
    <xdr:sp macro="" textlink="">
      <xdr:nvSpPr>
        <xdr:cNvPr id="74" name="フローチャート: 判断 73"/>
        <xdr:cNvSpPr/>
      </xdr:nvSpPr>
      <xdr:spPr>
        <a:xfrm>
          <a:off x="4000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50673</xdr:rowOff>
    </xdr:from>
    <xdr:to>
      <xdr:col>15</xdr:col>
      <xdr:colOff>187325</xdr:colOff>
      <xdr:row>31</xdr:row>
      <xdr:rowOff>152273</xdr:rowOff>
    </xdr:to>
    <xdr:sp macro="" textlink="">
      <xdr:nvSpPr>
        <xdr:cNvPr id="75" name="フローチャート: 判断 74"/>
        <xdr:cNvSpPr/>
      </xdr:nvSpPr>
      <xdr:spPr>
        <a:xfrm>
          <a:off x="3238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114173</xdr:rowOff>
    </xdr:from>
    <xdr:to>
      <xdr:col>11</xdr:col>
      <xdr:colOff>187325</xdr:colOff>
      <xdr:row>31</xdr:row>
      <xdr:rowOff>44323</xdr:rowOff>
    </xdr:to>
    <xdr:sp macro="" textlink="">
      <xdr:nvSpPr>
        <xdr:cNvPr id="76" name="フローチャート: 判断 75"/>
        <xdr:cNvSpPr/>
      </xdr:nvSpPr>
      <xdr:spPr>
        <a:xfrm>
          <a:off x="2476500" y="6029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101219</xdr:rowOff>
    </xdr:from>
    <xdr:to>
      <xdr:col>7</xdr:col>
      <xdr:colOff>187325</xdr:colOff>
      <xdr:row>31</xdr:row>
      <xdr:rowOff>31369</xdr:rowOff>
    </xdr:to>
    <xdr:sp macro="" textlink="">
      <xdr:nvSpPr>
        <xdr:cNvPr id="77" name="フローチャート: 判断 76"/>
        <xdr:cNvSpPr/>
      </xdr:nvSpPr>
      <xdr:spPr>
        <a:xfrm>
          <a:off x="1714500" y="601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85217</xdr:rowOff>
    </xdr:from>
    <xdr:to>
      <xdr:col>19</xdr:col>
      <xdr:colOff>187325</xdr:colOff>
      <xdr:row>32</xdr:row>
      <xdr:rowOff>15367</xdr:rowOff>
    </xdr:to>
    <xdr:sp macro="" textlink="">
      <xdr:nvSpPr>
        <xdr:cNvPr id="83" name="楕円 82"/>
        <xdr:cNvSpPr/>
      </xdr:nvSpPr>
      <xdr:spPr>
        <a:xfrm>
          <a:off x="40005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7493</xdr:rowOff>
    </xdr:from>
    <xdr:to>
      <xdr:col>15</xdr:col>
      <xdr:colOff>187325</xdr:colOff>
      <xdr:row>31</xdr:row>
      <xdr:rowOff>109093</xdr:rowOff>
    </xdr:to>
    <xdr:sp macro="" textlink="">
      <xdr:nvSpPr>
        <xdr:cNvPr id="84" name="楕円 83"/>
        <xdr:cNvSpPr/>
      </xdr:nvSpPr>
      <xdr:spPr>
        <a:xfrm>
          <a:off x="3238500" y="6093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58293</xdr:rowOff>
    </xdr:from>
    <xdr:to>
      <xdr:col>19</xdr:col>
      <xdr:colOff>136525</xdr:colOff>
      <xdr:row>31</xdr:row>
      <xdr:rowOff>136017</xdr:rowOff>
    </xdr:to>
    <xdr:cxnSp macro="">
      <xdr:nvCxnSpPr>
        <xdr:cNvPr id="85" name="直線コネクタ 84"/>
        <xdr:cNvCxnSpPr/>
      </xdr:nvCxnSpPr>
      <xdr:spPr>
        <a:xfrm>
          <a:off x="3289300" y="6144768"/>
          <a:ext cx="762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79629</xdr:rowOff>
    </xdr:from>
    <xdr:to>
      <xdr:col>11</xdr:col>
      <xdr:colOff>187325</xdr:colOff>
      <xdr:row>31</xdr:row>
      <xdr:rowOff>9779</xdr:rowOff>
    </xdr:to>
    <xdr:sp macro="" textlink="">
      <xdr:nvSpPr>
        <xdr:cNvPr id="86" name="楕円 85"/>
        <xdr:cNvSpPr/>
      </xdr:nvSpPr>
      <xdr:spPr>
        <a:xfrm>
          <a:off x="2476500" y="59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130429</xdr:rowOff>
    </xdr:from>
    <xdr:to>
      <xdr:col>15</xdr:col>
      <xdr:colOff>136525</xdr:colOff>
      <xdr:row>31</xdr:row>
      <xdr:rowOff>58293</xdr:rowOff>
    </xdr:to>
    <xdr:cxnSp macro="">
      <xdr:nvCxnSpPr>
        <xdr:cNvPr id="87" name="直線コネクタ 86"/>
        <xdr:cNvCxnSpPr/>
      </xdr:nvCxnSpPr>
      <xdr:spPr>
        <a:xfrm>
          <a:off x="2527300" y="6045454"/>
          <a:ext cx="762000" cy="99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102997</xdr:rowOff>
    </xdr:from>
    <xdr:to>
      <xdr:col>7</xdr:col>
      <xdr:colOff>187325</xdr:colOff>
      <xdr:row>29</xdr:row>
      <xdr:rowOff>33147</xdr:rowOff>
    </xdr:to>
    <xdr:sp macro="" textlink="">
      <xdr:nvSpPr>
        <xdr:cNvPr id="88" name="楕円 87"/>
        <xdr:cNvSpPr/>
      </xdr:nvSpPr>
      <xdr:spPr>
        <a:xfrm>
          <a:off x="1714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153797</xdr:rowOff>
    </xdr:from>
    <xdr:to>
      <xdr:col>11</xdr:col>
      <xdr:colOff>136525</xdr:colOff>
      <xdr:row>30</xdr:row>
      <xdr:rowOff>130429</xdr:rowOff>
    </xdr:to>
    <xdr:cxnSp macro="">
      <xdr:nvCxnSpPr>
        <xdr:cNvPr id="89" name="直線コネクタ 88"/>
        <xdr:cNvCxnSpPr/>
      </xdr:nvCxnSpPr>
      <xdr:spPr>
        <a:xfrm>
          <a:off x="1765300" y="5725922"/>
          <a:ext cx="762000" cy="31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10812</xdr:rowOff>
    </xdr:from>
    <xdr:ext cx="405111" cy="259045"/>
    <xdr:sp macro="" textlink="">
      <xdr:nvSpPr>
        <xdr:cNvPr id="90" name="n_1aveValue有形固定資産減価償却率"/>
        <xdr:cNvSpPr txBox="1"/>
      </xdr:nvSpPr>
      <xdr:spPr>
        <a:xfrm>
          <a:off x="3836044" y="6268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143400</xdr:rowOff>
    </xdr:from>
    <xdr:ext cx="405111" cy="259045"/>
    <xdr:sp macro="" textlink="">
      <xdr:nvSpPr>
        <xdr:cNvPr id="91" name="n_2aveValue有形固定資産減価償却率"/>
        <xdr:cNvSpPr txBox="1"/>
      </xdr:nvSpPr>
      <xdr:spPr>
        <a:xfrm>
          <a:off x="3086744" y="622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35450</xdr:rowOff>
    </xdr:from>
    <xdr:ext cx="405111" cy="259045"/>
    <xdr:sp macro="" textlink="">
      <xdr:nvSpPr>
        <xdr:cNvPr id="92" name="n_3aveValue有形固定資産減価償却率"/>
        <xdr:cNvSpPr txBox="1"/>
      </xdr:nvSpPr>
      <xdr:spPr>
        <a:xfrm>
          <a:off x="2324744" y="6121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22496</xdr:rowOff>
    </xdr:from>
    <xdr:ext cx="405111" cy="259045"/>
    <xdr:sp macro="" textlink="">
      <xdr:nvSpPr>
        <xdr:cNvPr id="93" name="n_4aveValue有形固定資産減価償却率"/>
        <xdr:cNvSpPr txBox="1"/>
      </xdr:nvSpPr>
      <xdr:spPr>
        <a:xfrm>
          <a:off x="1562744" y="6108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31894</xdr:rowOff>
    </xdr:from>
    <xdr:ext cx="405111" cy="259045"/>
    <xdr:sp macro="" textlink="">
      <xdr:nvSpPr>
        <xdr:cNvPr id="94" name="n_1mainValue有形固定資産減価償却率"/>
        <xdr:cNvSpPr txBox="1"/>
      </xdr:nvSpPr>
      <xdr:spPr>
        <a:xfrm>
          <a:off x="383604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125620</xdr:rowOff>
    </xdr:from>
    <xdr:ext cx="405111" cy="259045"/>
    <xdr:sp macro="" textlink="">
      <xdr:nvSpPr>
        <xdr:cNvPr id="95" name="n_2mainValue有形固定資産減価償却率"/>
        <xdr:cNvSpPr txBox="1"/>
      </xdr:nvSpPr>
      <xdr:spPr>
        <a:xfrm>
          <a:off x="3086744" y="58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26306</xdr:rowOff>
    </xdr:from>
    <xdr:ext cx="405111" cy="259045"/>
    <xdr:sp macro="" textlink="">
      <xdr:nvSpPr>
        <xdr:cNvPr id="96" name="n_3mainValue有形固定資産減価償却率"/>
        <xdr:cNvSpPr txBox="1"/>
      </xdr:nvSpPr>
      <xdr:spPr>
        <a:xfrm>
          <a:off x="2324744" y="5769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49674</xdr:rowOff>
    </xdr:from>
    <xdr:ext cx="405111" cy="259045"/>
    <xdr:sp macro="" textlink="">
      <xdr:nvSpPr>
        <xdr:cNvPr id="97" name="n_4mainValue有形固定資産減価償却率"/>
        <xdr:cNvSpPr txBox="1"/>
      </xdr:nvSpPr>
      <xdr:spPr>
        <a:xfrm>
          <a:off x="1562744" y="5450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３０年度までは類似団体平均を下回っておりましたが、令和元年度については当町の数値が増加し、類似団体と近い数値となりました。当町の数値が増加した原因は、地方債の現在高の増加に伴い、将来負担額が増加したことによるものです。</a:t>
          </a: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4" name="直線コネクタ 113"/>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5" name="テキスト ボックス 114"/>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6" name="直線コネクタ 115"/>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7" name="テキスト ボックス 116"/>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8" name="直線コネクタ 117"/>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9" name="テキスト ボックス 118"/>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0" name="直線コネクタ 119"/>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1" name="テキスト ボックス 120"/>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2" name="直線コネクタ 121"/>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3" name="テキスト ボックス 122"/>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4" name="直線コネクタ 123"/>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5" name="テキスト ボックス 124"/>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6" name="直線コネクタ 125"/>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59382</xdr:rowOff>
    </xdr:from>
    <xdr:to>
      <xdr:col>76</xdr:col>
      <xdr:colOff>21589</xdr:colOff>
      <xdr:row>35</xdr:row>
      <xdr:rowOff>47797</xdr:rowOff>
    </xdr:to>
    <xdr:cxnSp macro="">
      <xdr:nvCxnSpPr>
        <xdr:cNvPr id="128" name="直線コネクタ 127"/>
        <xdr:cNvCxnSpPr/>
      </xdr:nvCxnSpPr>
      <xdr:spPr>
        <a:xfrm flipV="1">
          <a:off x="14793595" y="5460057"/>
          <a:ext cx="1269" cy="1360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51624</xdr:rowOff>
    </xdr:from>
    <xdr:ext cx="560923" cy="259045"/>
    <xdr:sp macro="" textlink="">
      <xdr:nvSpPr>
        <xdr:cNvPr id="129" name="債務償還比率最小値テキスト"/>
        <xdr:cNvSpPr txBox="1"/>
      </xdr:nvSpPr>
      <xdr:spPr>
        <a:xfrm>
          <a:off x="14846300" y="68238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47797</xdr:rowOff>
    </xdr:from>
    <xdr:to>
      <xdr:col>76</xdr:col>
      <xdr:colOff>111125</xdr:colOff>
      <xdr:row>35</xdr:row>
      <xdr:rowOff>47797</xdr:rowOff>
    </xdr:to>
    <xdr:cxnSp macro="">
      <xdr:nvCxnSpPr>
        <xdr:cNvPr id="130" name="直線コネクタ 129"/>
        <xdr:cNvCxnSpPr/>
      </xdr:nvCxnSpPr>
      <xdr:spPr>
        <a:xfrm>
          <a:off x="14706600" y="6820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6059</xdr:rowOff>
    </xdr:from>
    <xdr:ext cx="469744" cy="259045"/>
    <xdr:sp macro="" textlink="">
      <xdr:nvSpPr>
        <xdr:cNvPr id="131" name="債務償還比率最大値テキスト"/>
        <xdr:cNvSpPr txBox="1"/>
      </xdr:nvSpPr>
      <xdr:spPr>
        <a:xfrm>
          <a:off x="14846300" y="523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59382</xdr:rowOff>
    </xdr:from>
    <xdr:to>
      <xdr:col>76</xdr:col>
      <xdr:colOff>111125</xdr:colOff>
      <xdr:row>27</xdr:row>
      <xdr:rowOff>59382</xdr:rowOff>
    </xdr:to>
    <xdr:cxnSp macro="">
      <xdr:nvCxnSpPr>
        <xdr:cNvPr id="132" name="直線コネクタ 131"/>
        <xdr:cNvCxnSpPr/>
      </xdr:nvCxnSpPr>
      <xdr:spPr>
        <a:xfrm>
          <a:off x="14706600" y="5460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96301</xdr:rowOff>
    </xdr:from>
    <xdr:ext cx="469744" cy="259045"/>
    <xdr:sp macro="" textlink="">
      <xdr:nvSpPr>
        <xdr:cNvPr id="133" name="債務償還比率平均値テキスト"/>
        <xdr:cNvSpPr txBox="1"/>
      </xdr:nvSpPr>
      <xdr:spPr>
        <a:xfrm>
          <a:off x="14846300" y="60113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117874</xdr:rowOff>
    </xdr:from>
    <xdr:to>
      <xdr:col>76</xdr:col>
      <xdr:colOff>73025</xdr:colOff>
      <xdr:row>31</xdr:row>
      <xdr:rowOff>48024</xdr:rowOff>
    </xdr:to>
    <xdr:sp macro="" textlink="">
      <xdr:nvSpPr>
        <xdr:cNvPr id="134" name="フローチャート: 判断 133"/>
        <xdr:cNvSpPr/>
      </xdr:nvSpPr>
      <xdr:spPr>
        <a:xfrm>
          <a:off x="14744700" y="603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126973</xdr:rowOff>
    </xdr:from>
    <xdr:to>
      <xdr:col>72</xdr:col>
      <xdr:colOff>123825</xdr:colOff>
      <xdr:row>31</xdr:row>
      <xdr:rowOff>57123</xdr:rowOff>
    </xdr:to>
    <xdr:sp macro="" textlink="">
      <xdr:nvSpPr>
        <xdr:cNvPr id="135" name="フローチャート: 判断 134"/>
        <xdr:cNvSpPr/>
      </xdr:nvSpPr>
      <xdr:spPr>
        <a:xfrm>
          <a:off x="14033500" y="60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114019</xdr:rowOff>
    </xdr:from>
    <xdr:to>
      <xdr:col>68</xdr:col>
      <xdr:colOff>123825</xdr:colOff>
      <xdr:row>31</xdr:row>
      <xdr:rowOff>44169</xdr:rowOff>
    </xdr:to>
    <xdr:sp macro="" textlink="">
      <xdr:nvSpPr>
        <xdr:cNvPr id="136" name="フローチャート: 判断 135"/>
        <xdr:cNvSpPr/>
      </xdr:nvSpPr>
      <xdr:spPr>
        <a:xfrm>
          <a:off x="13271500" y="602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124968</xdr:rowOff>
    </xdr:from>
    <xdr:to>
      <xdr:col>64</xdr:col>
      <xdr:colOff>123825</xdr:colOff>
      <xdr:row>31</xdr:row>
      <xdr:rowOff>55118</xdr:rowOff>
    </xdr:to>
    <xdr:sp macro="" textlink="">
      <xdr:nvSpPr>
        <xdr:cNvPr id="137" name="フローチャート: 判断 136"/>
        <xdr:cNvSpPr/>
      </xdr:nvSpPr>
      <xdr:spPr>
        <a:xfrm>
          <a:off x="12509500" y="6039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95359</xdr:rowOff>
    </xdr:from>
    <xdr:to>
      <xdr:col>60</xdr:col>
      <xdr:colOff>123825</xdr:colOff>
      <xdr:row>31</xdr:row>
      <xdr:rowOff>25509</xdr:rowOff>
    </xdr:to>
    <xdr:sp macro="" textlink="">
      <xdr:nvSpPr>
        <xdr:cNvPr id="138" name="フローチャート: 判断 137"/>
        <xdr:cNvSpPr/>
      </xdr:nvSpPr>
      <xdr:spPr>
        <a:xfrm>
          <a:off x="11747500" y="601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9" name="テキスト ボックス 13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0" name="テキスト ボックス 13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1" name="テキスト ボックス 14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2" name="テキスト ボックス 14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3" name="テキスト ボックス 14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82097</xdr:rowOff>
    </xdr:from>
    <xdr:to>
      <xdr:col>76</xdr:col>
      <xdr:colOff>73025</xdr:colOff>
      <xdr:row>31</xdr:row>
      <xdr:rowOff>12247</xdr:rowOff>
    </xdr:to>
    <xdr:sp macro="" textlink="">
      <xdr:nvSpPr>
        <xdr:cNvPr id="144" name="楕円 143"/>
        <xdr:cNvSpPr/>
      </xdr:nvSpPr>
      <xdr:spPr>
        <a:xfrm>
          <a:off x="14744700" y="5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104974</xdr:rowOff>
    </xdr:from>
    <xdr:ext cx="469744" cy="259045"/>
    <xdr:sp macro="" textlink="">
      <xdr:nvSpPr>
        <xdr:cNvPr id="145" name="債務償還比率該当値テキスト"/>
        <xdr:cNvSpPr txBox="1"/>
      </xdr:nvSpPr>
      <xdr:spPr>
        <a:xfrm>
          <a:off x="14846300" y="5848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128633</xdr:rowOff>
    </xdr:from>
    <xdr:to>
      <xdr:col>72</xdr:col>
      <xdr:colOff>123825</xdr:colOff>
      <xdr:row>30</xdr:row>
      <xdr:rowOff>58783</xdr:rowOff>
    </xdr:to>
    <xdr:sp macro="" textlink="">
      <xdr:nvSpPr>
        <xdr:cNvPr id="146" name="楕円 145"/>
        <xdr:cNvSpPr/>
      </xdr:nvSpPr>
      <xdr:spPr>
        <a:xfrm>
          <a:off x="14033500" y="5872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7983</xdr:rowOff>
    </xdr:from>
    <xdr:to>
      <xdr:col>76</xdr:col>
      <xdr:colOff>22225</xdr:colOff>
      <xdr:row>30</xdr:row>
      <xdr:rowOff>132897</xdr:rowOff>
    </xdr:to>
    <xdr:cxnSp macro="">
      <xdr:nvCxnSpPr>
        <xdr:cNvPr id="147" name="直線コネクタ 146"/>
        <xdr:cNvCxnSpPr/>
      </xdr:nvCxnSpPr>
      <xdr:spPr>
        <a:xfrm>
          <a:off x="14084300" y="5923008"/>
          <a:ext cx="711200" cy="12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86841</xdr:rowOff>
    </xdr:from>
    <xdr:to>
      <xdr:col>68</xdr:col>
      <xdr:colOff>123825</xdr:colOff>
      <xdr:row>30</xdr:row>
      <xdr:rowOff>16991</xdr:rowOff>
    </xdr:to>
    <xdr:sp macro="" textlink="">
      <xdr:nvSpPr>
        <xdr:cNvPr id="148" name="楕円 147"/>
        <xdr:cNvSpPr/>
      </xdr:nvSpPr>
      <xdr:spPr>
        <a:xfrm>
          <a:off x="13271500" y="583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137641</xdr:rowOff>
    </xdr:from>
    <xdr:to>
      <xdr:col>72</xdr:col>
      <xdr:colOff>73025</xdr:colOff>
      <xdr:row>30</xdr:row>
      <xdr:rowOff>7983</xdr:rowOff>
    </xdr:to>
    <xdr:cxnSp macro="">
      <xdr:nvCxnSpPr>
        <xdr:cNvPr id="149" name="直線コネクタ 148"/>
        <xdr:cNvCxnSpPr/>
      </xdr:nvCxnSpPr>
      <xdr:spPr>
        <a:xfrm>
          <a:off x="13322300" y="5881216"/>
          <a:ext cx="762000" cy="4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17444</xdr:rowOff>
    </xdr:from>
    <xdr:to>
      <xdr:col>64</xdr:col>
      <xdr:colOff>123825</xdr:colOff>
      <xdr:row>29</xdr:row>
      <xdr:rowOff>119044</xdr:rowOff>
    </xdr:to>
    <xdr:sp macro="" textlink="">
      <xdr:nvSpPr>
        <xdr:cNvPr id="150" name="楕円 149"/>
        <xdr:cNvSpPr/>
      </xdr:nvSpPr>
      <xdr:spPr>
        <a:xfrm>
          <a:off x="12509500" y="576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68244</xdr:rowOff>
    </xdr:from>
    <xdr:to>
      <xdr:col>68</xdr:col>
      <xdr:colOff>73025</xdr:colOff>
      <xdr:row>29</xdr:row>
      <xdr:rowOff>137641</xdr:rowOff>
    </xdr:to>
    <xdr:cxnSp macro="">
      <xdr:nvCxnSpPr>
        <xdr:cNvPr id="151" name="直線コネクタ 150"/>
        <xdr:cNvCxnSpPr/>
      </xdr:nvCxnSpPr>
      <xdr:spPr>
        <a:xfrm>
          <a:off x="12560300" y="5811819"/>
          <a:ext cx="762000" cy="6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159748</xdr:rowOff>
    </xdr:from>
    <xdr:to>
      <xdr:col>60</xdr:col>
      <xdr:colOff>123825</xdr:colOff>
      <xdr:row>29</xdr:row>
      <xdr:rowOff>89898</xdr:rowOff>
    </xdr:to>
    <xdr:sp macro="" textlink="">
      <xdr:nvSpPr>
        <xdr:cNvPr id="152" name="楕円 151"/>
        <xdr:cNvSpPr/>
      </xdr:nvSpPr>
      <xdr:spPr>
        <a:xfrm>
          <a:off x="11747500" y="573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39098</xdr:rowOff>
    </xdr:from>
    <xdr:to>
      <xdr:col>64</xdr:col>
      <xdr:colOff>73025</xdr:colOff>
      <xdr:row>29</xdr:row>
      <xdr:rowOff>68244</xdr:rowOff>
    </xdr:to>
    <xdr:cxnSp macro="">
      <xdr:nvCxnSpPr>
        <xdr:cNvPr id="153" name="直線コネクタ 152"/>
        <xdr:cNvCxnSpPr/>
      </xdr:nvCxnSpPr>
      <xdr:spPr>
        <a:xfrm>
          <a:off x="11798300" y="5782673"/>
          <a:ext cx="762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48250</xdr:rowOff>
    </xdr:from>
    <xdr:ext cx="469744" cy="259045"/>
    <xdr:sp macro="" textlink="">
      <xdr:nvSpPr>
        <xdr:cNvPr id="154" name="n_1aveValue債務償還比率"/>
        <xdr:cNvSpPr txBox="1"/>
      </xdr:nvSpPr>
      <xdr:spPr>
        <a:xfrm>
          <a:off x="13836727" y="6134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35296</xdr:rowOff>
    </xdr:from>
    <xdr:ext cx="469744" cy="259045"/>
    <xdr:sp macro="" textlink="">
      <xdr:nvSpPr>
        <xdr:cNvPr id="155" name="n_2aveValue債務償還比率"/>
        <xdr:cNvSpPr txBox="1"/>
      </xdr:nvSpPr>
      <xdr:spPr>
        <a:xfrm>
          <a:off x="13087427" y="6121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46245</xdr:rowOff>
    </xdr:from>
    <xdr:ext cx="469744" cy="259045"/>
    <xdr:sp macro="" textlink="">
      <xdr:nvSpPr>
        <xdr:cNvPr id="156" name="n_3aveValue債務償還比率"/>
        <xdr:cNvSpPr txBox="1"/>
      </xdr:nvSpPr>
      <xdr:spPr>
        <a:xfrm>
          <a:off x="12325427" y="613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16636</xdr:rowOff>
    </xdr:from>
    <xdr:ext cx="469744" cy="259045"/>
    <xdr:sp macro="" textlink="">
      <xdr:nvSpPr>
        <xdr:cNvPr id="157" name="n_4aveValue債務償還比率"/>
        <xdr:cNvSpPr txBox="1"/>
      </xdr:nvSpPr>
      <xdr:spPr>
        <a:xfrm>
          <a:off x="11563427" y="610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75310</xdr:rowOff>
    </xdr:from>
    <xdr:ext cx="469744" cy="259045"/>
    <xdr:sp macro="" textlink="">
      <xdr:nvSpPr>
        <xdr:cNvPr id="158" name="n_1mainValue債務償還比率"/>
        <xdr:cNvSpPr txBox="1"/>
      </xdr:nvSpPr>
      <xdr:spPr>
        <a:xfrm>
          <a:off x="13836727" y="5647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33518</xdr:rowOff>
    </xdr:from>
    <xdr:ext cx="469744" cy="259045"/>
    <xdr:sp macro="" textlink="">
      <xdr:nvSpPr>
        <xdr:cNvPr id="159" name="n_2mainValue債務償還比率"/>
        <xdr:cNvSpPr txBox="1"/>
      </xdr:nvSpPr>
      <xdr:spPr>
        <a:xfrm>
          <a:off x="13087427" y="5605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135571</xdr:rowOff>
    </xdr:from>
    <xdr:ext cx="469744" cy="259045"/>
    <xdr:sp macro="" textlink="">
      <xdr:nvSpPr>
        <xdr:cNvPr id="160" name="n_3mainValue債務償還比率"/>
        <xdr:cNvSpPr txBox="1"/>
      </xdr:nvSpPr>
      <xdr:spPr>
        <a:xfrm>
          <a:off x="12325427" y="553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106425</xdr:rowOff>
    </xdr:from>
    <xdr:ext cx="469744" cy="259045"/>
    <xdr:sp macro="" textlink="">
      <xdr:nvSpPr>
        <xdr:cNvPr id="161" name="n_4mainValue債務償還比率"/>
        <xdr:cNvSpPr txBox="1"/>
      </xdr:nvSpPr>
      <xdr:spPr>
        <a:xfrm>
          <a:off x="11563427" y="550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3" name="正方形/長方形 162"/>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4" name="テキスト ボックス 163"/>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5" name="テキスト ボックス 164"/>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6" name="テキスト ボックス 165"/>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7" name="テキスト ボックス 166"/>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18,468
18,410
513.76
13,273,369
12,798,684
363,788
7,262,824
10,065,943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72390</xdr:rowOff>
    </xdr:from>
    <xdr:to>
      <xdr:col>24</xdr:col>
      <xdr:colOff>62865</xdr:colOff>
      <xdr:row>41</xdr:row>
      <xdr:rowOff>110490</xdr:rowOff>
    </xdr:to>
    <xdr:cxnSp macro="">
      <xdr:nvCxnSpPr>
        <xdr:cNvPr id="57" name="直線コネクタ 56"/>
        <xdr:cNvCxnSpPr/>
      </xdr:nvCxnSpPr>
      <xdr:spPr>
        <a:xfrm flipV="1">
          <a:off x="4634865" y="5901690"/>
          <a:ext cx="0" cy="1238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114317</xdr:rowOff>
    </xdr:from>
    <xdr:ext cx="405111" cy="259045"/>
    <xdr:sp macro="" textlink="">
      <xdr:nvSpPr>
        <xdr:cNvPr id="58" name="【道路】&#10;有形固定資産減価償却率最小値テキスト"/>
        <xdr:cNvSpPr txBox="1"/>
      </xdr:nvSpPr>
      <xdr:spPr>
        <a:xfrm>
          <a:off x="467360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110490</xdr:rowOff>
    </xdr:from>
    <xdr:to>
      <xdr:col>24</xdr:col>
      <xdr:colOff>152400</xdr:colOff>
      <xdr:row>41</xdr:row>
      <xdr:rowOff>110490</xdr:rowOff>
    </xdr:to>
    <xdr:cxnSp macro="">
      <xdr:nvCxnSpPr>
        <xdr:cNvPr id="59" name="直線コネクタ 58"/>
        <xdr:cNvCxnSpPr/>
      </xdr:nvCxnSpPr>
      <xdr:spPr>
        <a:xfrm>
          <a:off x="4546600" y="713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19067</xdr:rowOff>
    </xdr:from>
    <xdr:ext cx="405111" cy="259045"/>
    <xdr:sp macro="" textlink="">
      <xdr:nvSpPr>
        <xdr:cNvPr id="60" name="【道路】&#10;有形固定資産減価償却率最大値テキスト"/>
        <xdr:cNvSpPr txBox="1"/>
      </xdr:nvSpPr>
      <xdr:spPr>
        <a:xfrm>
          <a:off x="4673600" y="5676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72390</xdr:rowOff>
    </xdr:from>
    <xdr:to>
      <xdr:col>24</xdr:col>
      <xdr:colOff>152400</xdr:colOff>
      <xdr:row>34</xdr:row>
      <xdr:rowOff>72390</xdr:rowOff>
    </xdr:to>
    <xdr:cxnSp macro="">
      <xdr:nvCxnSpPr>
        <xdr:cNvPr id="61" name="直線コネクタ 60"/>
        <xdr:cNvCxnSpPr/>
      </xdr:nvCxnSpPr>
      <xdr:spPr>
        <a:xfrm>
          <a:off x="4546600" y="59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36212</xdr:rowOff>
    </xdr:from>
    <xdr:ext cx="405111" cy="259045"/>
    <xdr:sp macro="" textlink="">
      <xdr:nvSpPr>
        <xdr:cNvPr id="62" name="【道路】&#10;有形固定資産減価償却率平均値テキスト"/>
        <xdr:cNvSpPr txBox="1"/>
      </xdr:nvSpPr>
      <xdr:spPr>
        <a:xfrm>
          <a:off x="46736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57785</xdr:rowOff>
    </xdr:from>
    <xdr:to>
      <xdr:col>24</xdr:col>
      <xdr:colOff>114300</xdr:colOff>
      <xdr:row>37</xdr:row>
      <xdr:rowOff>159385</xdr:rowOff>
    </xdr:to>
    <xdr:sp macro="" textlink="">
      <xdr:nvSpPr>
        <xdr:cNvPr id="63" name="フローチャート: 判断 62"/>
        <xdr:cNvSpPr/>
      </xdr:nvSpPr>
      <xdr:spPr>
        <a:xfrm>
          <a:off x="45847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19685</xdr:rowOff>
    </xdr:from>
    <xdr:to>
      <xdr:col>20</xdr:col>
      <xdr:colOff>38100</xdr:colOff>
      <xdr:row>37</xdr:row>
      <xdr:rowOff>121285</xdr:rowOff>
    </xdr:to>
    <xdr:sp macro="" textlink="">
      <xdr:nvSpPr>
        <xdr:cNvPr id="64" name="フローチャート: 判断 63"/>
        <xdr:cNvSpPr/>
      </xdr:nvSpPr>
      <xdr:spPr>
        <a:xfrm>
          <a:off x="3746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10160</xdr:rowOff>
    </xdr:from>
    <xdr:to>
      <xdr:col>15</xdr:col>
      <xdr:colOff>101600</xdr:colOff>
      <xdr:row>37</xdr:row>
      <xdr:rowOff>111760</xdr:rowOff>
    </xdr:to>
    <xdr:sp macro="" textlink="">
      <xdr:nvSpPr>
        <xdr:cNvPr id="65" name="フローチャート: 判断 64"/>
        <xdr:cNvSpPr/>
      </xdr:nvSpPr>
      <xdr:spPr>
        <a:xfrm>
          <a:off x="2857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149225</xdr:rowOff>
    </xdr:from>
    <xdr:to>
      <xdr:col>10</xdr:col>
      <xdr:colOff>165100</xdr:colOff>
      <xdr:row>37</xdr:row>
      <xdr:rowOff>79375</xdr:rowOff>
    </xdr:to>
    <xdr:sp macro="" textlink="">
      <xdr:nvSpPr>
        <xdr:cNvPr id="66" name="フローチャート: 判断 65"/>
        <xdr:cNvSpPr/>
      </xdr:nvSpPr>
      <xdr:spPr>
        <a:xfrm>
          <a:off x="19685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13970</xdr:rowOff>
    </xdr:from>
    <xdr:to>
      <xdr:col>6</xdr:col>
      <xdr:colOff>38100</xdr:colOff>
      <xdr:row>37</xdr:row>
      <xdr:rowOff>115570</xdr:rowOff>
    </xdr:to>
    <xdr:sp macro="" textlink="">
      <xdr:nvSpPr>
        <xdr:cNvPr id="67" name="フローチャート: 判断 66"/>
        <xdr:cNvSpPr/>
      </xdr:nvSpPr>
      <xdr:spPr>
        <a:xfrm>
          <a:off x="1079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69215</xdr:rowOff>
    </xdr:from>
    <xdr:to>
      <xdr:col>20</xdr:col>
      <xdr:colOff>38100</xdr:colOff>
      <xdr:row>37</xdr:row>
      <xdr:rowOff>170815</xdr:rowOff>
    </xdr:to>
    <xdr:sp macro="" textlink="">
      <xdr:nvSpPr>
        <xdr:cNvPr id="73" name="楕円 72"/>
        <xdr:cNvSpPr/>
      </xdr:nvSpPr>
      <xdr:spPr>
        <a:xfrm>
          <a:off x="37465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33020</xdr:rowOff>
    </xdr:from>
    <xdr:to>
      <xdr:col>15</xdr:col>
      <xdr:colOff>101600</xdr:colOff>
      <xdr:row>37</xdr:row>
      <xdr:rowOff>134620</xdr:rowOff>
    </xdr:to>
    <xdr:sp macro="" textlink="">
      <xdr:nvSpPr>
        <xdr:cNvPr id="74" name="楕円 73"/>
        <xdr:cNvSpPr/>
      </xdr:nvSpPr>
      <xdr:spPr>
        <a:xfrm>
          <a:off x="2857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83820</xdr:rowOff>
    </xdr:from>
    <xdr:to>
      <xdr:col>19</xdr:col>
      <xdr:colOff>177800</xdr:colOff>
      <xdr:row>37</xdr:row>
      <xdr:rowOff>120015</xdr:rowOff>
    </xdr:to>
    <xdr:cxnSp macro="">
      <xdr:nvCxnSpPr>
        <xdr:cNvPr id="75" name="直線コネクタ 74"/>
        <xdr:cNvCxnSpPr/>
      </xdr:nvCxnSpPr>
      <xdr:spPr>
        <a:xfrm>
          <a:off x="2908300" y="64274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164465</xdr:rowOff>
    </xdr:from>
    <xdr:to>
      <xdr:col>10</xdr:col>
      <xdr:colOff>165100</xdr:colOff>
      <xdr:row>37</xdr:row>
      <xdr:rowOff>94615</xdr:rowOff>
    </xdr:to>
    <xdr:sp macro="" textlink="">
      <xdr:nvSpPr>
        <xdr:cNvPr id="76" name="楕円 75"/>
        <xdr:cNvSpPr/>
      </xdr:nvSpPr>
      <xdr:spPr>
        <a:xfrm>
          <a:off x="19685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43815</xdr:rowOff>
    </xdr:from>
    <xdr:to>
      <xdr:col>15</xdr:col>
      <xdr:colOff>50800</xdr:colOff>
      <xdr:row>37</xdr:row>
      <xdr:rowOff>83820</xdr:rowOff>
    </xdr:to>
    <xdr:cxnSp macro="">
      <xdr:nvCxnSpPr>
        <xdr:cNvPr id="77" name="直線コネクタ 76"/>
        <xdr:cNvCxnSpPr/>
      </xdr:nvCxnSpPr>
      <xdr:spPr>
        <a:xfrm>
          <a:off x="2019300" y="63874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128270</xdr:rowOff>
    </xdr:from>
    <xdr:to>
      <xdr:col>6</xdr:col>
      <xdr:colOff>38100</xdr:colOff>
      <xdr:row>37</xdr:row>
      <xdr:rowOff>58420</xdr:rowOff>
    </xdr:to>
    <xdr:sp macro="" textlink="">
      <xdr:nvSpPr>
        <xdr:cNvPr id="78" name="楕円 77"/>
        <xdr:cNvSpPr/>
      </xdr:nvSpPr>
      <xdr:spPr>
        <a:xfrm>
          <a:off x="1079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xdr:rowOff>
    </xdr:from>
    <xdr:to>
      <xdr:col>10</xdr:col>
      <xdr:colOff>114300</xdr:colOff>
      <xdr:row>37</xdr:row>
      <xdr:rowOff>43815</xdr:rowOff>
    </xdr:to>
    <xdr:cxnSp macro="">
      <xdr:nvCxnSpPr>
        <xdr:cNvPr id="79" name="直線コネクタ 78"/>
        <xdr:cNvCxnSpPr/>
      </xdr:nvCxnSpPr>
      <xdr:spPr>
        <a:xfrm>
          <a:off x="1130300" y="635127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137812</xdr:rowOff>
    </xdr:from>
    <xdr:ext cx="405111" cy="259045"/>
    <xdr:sp macro="" textlink="">
      <xdr:nvSpPr>
        <xdr:cNvPr id="80" name="n_1aveValue【道路】&#10;有形固定資産減価償却率"/>
        <xdr:cNvSpPr txBox="1"/>
      </xdr:nvSpPr>
      <xdr:spPr>
        <a:xfrm>
          <a:off x="35820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128287</xdr:rowOff>
    </xdr:from>
    <xdr:ext cx="405111" cy="259045"/>
    <xdr:sp macro="" textlink="">
      <xdr:nvSpPr>
        <xdr:cNvPr id="81" name="n_2aveValue【道路】&#10;有形固定資産減価償却率"/>
        <xdr:cNvSpPr txBox="1"/>
      </xdr:nvSpPr>
      <xdr:spPr>
        <a:xfrm>
          <a:off x="2705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95902</xdr:rowOff>
    </xdr:from>
    <xdr:ext cx="405111" cy="259045"/>
    <xdr:sp macro="" textlink="">
      <xdr:nvSpPr>
        <xdr:cNvPr id="82" name="n_3aveValue【道路】&#10;有形固定資産減価償却率"/>
        <xdr:cNvSpPr txBox="1"/>
      </xdr:nvSpPr>
      <xdr:spPr>
        <a:xfrm>
          <a:off x="18167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106697</xdr:rowOff>
    </xdr:from>
    <xdr:ext cx="405111" cy="259045"/>
    <xdr:sp macro="" textlink="">
      <xdr:nvSpPr>
        <xdr:cNvPr id="83" name="n_4aveValue【道路】&#10;有形固定資産減価償却率"/>
        <xdr:cNvSpPr txBox="1"/>
      </xdr:nvSpPr>
      <xdr:spPr>
        <a:xfrm>
          <a:off x="927744"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161942</xdr:rowOff>
    </xdr:from>
    <xdr:ext cx="405111" cy="259045"/>
    <xdr:sp macro="" textlink="">
      <xdr:nvSpPr>
        <xdr:cNvPr id="84" name="n_1mainValue【道路】&#10;有形固定資産減価償却率"/>
        <xdr:cNvSpPr txBox="1"/>
      </xdr:nvSpPr>
      <xdr:spPr>
        <a:xfrm>
          <a:off x="3582044"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125747</xdr:rowOff>
    </xdr:from>
    <xdr:ext cx="405111" cy="259045"/>
    <xdr:sp macro="" textlink="">
      <xdr:nvSpPr>
        <xdr:cNvPr id="85" name="n_2mainValue【道路】&#10;有形固定資産減価償却率"/>
        <xdr:cNvSpPr txBox="1"/>
      </xdr:nvSpPr>
      <xdr:spPr>
        <a:xfrm>
          <a:off x="2705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85742</xdr:rowOff>
    </xdr:from>
    <xdr:ext cx="405111" cy="259045"/>
    <xdr:sp macro="" textlink="">
      <xdr:nvSpPr>
        <xdr:cNvPr id="86" name="n_3mainValue【道路】&#10;有形固定資産減価償却率"/>
        <xdr:cNvSpPr txBox="1"/>
      </xdr:nvSpPr>
      <xdr:spPr>
        <a:xfrm>
          <a:off x="1816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74947</xdr:rowOff>
    </xdr:from>
    <xdr:ext cx="405111" cy="259045"/>
    <xdr:sp macro="" textlink="">
      <xdr:nvSpPr>
        <xdr:cNvPr id="87" name="n_4mainValue【道路】&#10;有形固定資産減価償却率"/>
        <xdr:cNvSpPr txBox="1"/>
      </xdr:nvSpPr>
      <xdr:spPr>
        <a:xfrm>
          <a:off x="927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07" name="テキスト ボックス 106"/>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101466</xdr:rowOff>
    </xdr:from>
    <xdr:to>
      <xdr:col>54</xdr:col>
      <xdr:colOff>189865</xdr:colOff>
      <xdr:row>41</xdr:row>
      <xdr:rowOff>69777</xdr:rowOff>
    </xdr:to>
    <xdr:cxnSp macro="">
      <xdr:nvCxnSpPr>
        <xdr:cNvPr id="113" name="直線コネクタ 112"/>
        <xdr:cNvCxnSpPr/>
      </xdr:nvCxnSpPr>
      <xdr:spPr>
        <a:xfrm flipV="1">
          <a:off x="10476865" y="5587866"/>
          <a:ext cx="0" cy="1511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73604</xdr:rowOff>
    </xdr:from>
    <xdr:ext cx="534377" cy="259045"/>
    <xdr:sp macro="" textlink="">
      <xdr:nvSpPr>
        <xdr:cNvPr id="114" name="【道路】&#10;一人当たり延長最小値テキスト"/>
        <xdr:cNvSpPr txBox="1"/>
      </xdr:nvSpPr>
      <xdr:spPr>
        <a:xfrm>
          <a:off x="10515600" y="710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69777</xdr:rowOff>
    </xdr:from>
    <xdr:to>
      <xdr:col>55</xdr:col>
      <xdr:colOff>88900</xdr:colOff>
      <xdr:row>41</xdr:row>
      <xdr:rowOff>69777</xdr:rowOff>
    </xdr:to>
    <xdr:cxnSp macro="">
      <xdr:nvCxnSpPr>
        <xdr:cNvPr id="115" name="直線コネクタ 114"/>
        <xdr:cNvCxnSpPr/>
      </xdr:nvCxnSpPr>
      <xdr:spPr>
        <a:xfrm>
          <a:off x="10388600" y="709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48143</xdr:rowOff>
    </xdr:from>
    <xdr:ext cx="599010" cy="259045"/>
    <xdr:sp macro="" textlink="">
      <xdr:nvSpPr>
        <xdr:cNvPr id="116" name="【道路】&#10;一人当たり延長最大値テキスト"/>
        <xdr:cNvSpPr txBox="1"/>
      </xdr:nvSpPr>
      <xdr:spPr>
        <a:xfrm>
          <a:off x="10515600" y="536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101466</xdr:rowOff>
    </xdr:from>
    <xdr:to>
      <xdr:col>55</xdr:col>
      <xdr:colOff>88900</xdr:colOff>
      <xdr:row>32</xdr:row>
      <xdr:rowOff>101466</xdr:rowOff>
    </xdr:to>
    <xdr:cxnSp macro="">
      <xdr:nvCxnSpPr>
        <xdr:cNvPr id="117" name="直線コネクタ 116"/>
        <xdr:cNvCxnSpPr/>
      </xdr:nvCxnSpPr>
      <xdr:spPr>
        <a:xfrm>
          <a:off x="10388600" y="5587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9041</xdr:rowOff>
    </xdr:from>
    <xdr:ext cx="534377" cy="259045"/>
    <xdr:sp macro="" textlink="">
      <xdr:nvSpPr>
        <xdr:cNvPr id="118" name="【道路】&#10;一人当たり延長平均値テキスト"/>
        <xdr:cNvSpPr txBox="1"/>
      </xdr:nvSpPr>
      <xdr:spPr>
        <a:xfrm>
          <a:off x="10515600" y="66955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30614</xdr:rowOff>
    </xdr:from>
    <xdr:to>
      <xdr:col>55</xdr:col>
      <xdr:colOff>50800</xdr:colOff>
      <xdr:row>39</xdr:row>
      <xdr:rowOff>132214</xdr:rowOff>
    </xdr:to>
    <xdr:sp macro="" textlink="">
      <xdr:nvSpPr>
        <xdr:cNvPr id="119" name="フローチャート: 判断 118"/>
        <xdr:cNvSpPr/>
      </xdr:nvSpPr>
      <xdr:spPr>
        <a:xfrm>
          <a:off x="10426700" y="671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34065</xdr:rowOff>
    </xdr:from>
    <xdr:to>
      <xdr:col>50</xdr:col>
      <xdr:colOff>165100</xdr:colOff>
      <xdr:row>39</xdr:row>
      <xdr:rowOff>135665</xdr:rowOff>
    </xdr:to>
    <xdr:sp macro="" textlink="">
      <xdr:nvSpPr>
        <xdr:cNvPr id="120" name="フローチャート: 判断 119"/>
        <xdr:cNvSpPr/>
      </xdr:nvSpPr>
      <xdr:spPr>
        <a:xfrm>
          <a:off x="9588500" y="6720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49044</xdr:rowOff>
    </xdr:from>
    <xdr:to>
      <xdr:col>46</xdr:col>
      <xdr:colOff>38100</xdr:colOff>
      <xdr:row>39</xdr:row>
      <xdr:rowOff>150644</xdr:rowOff>
    </xdr:to>
    <xdr:sp macro="" textlink="">
      <xdr:nvSpPr>
        <xdr:cNvPr id="121" name="フローチャート: 判断 120"/>
        <xdr:cNvSpPr/>
      </xdr:nvSpPr>
      <xdr:spPr>
        <a:xfrm>
          <a:off x="8699500" y="673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132776</xdr:rowOff>
    </xdr:from>
    <xdr:to>
      <xdr:col>41</xdr:col>
      <xdr:colOff>101600</xdr:colOff>
      <xdr:row>40</xdr:row>
      <xdr:rowOff>62926</xdr:rowOff>
    </xdr:to>
    <xdr:sp macro="" textlink="">
      <xdr:nvSpPr>
        <xdr:cNvPr id="122" name="フローチャート: 判断 121"/>
        <xdr:cNvSpPr/>
      </xdr:nvSpPr>
      <xdr:spPr>
        <a:xfrm>
          <a:off x="7810500" y="6819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39671</xdr:rowOff>
    </xdr:from>
    <xdr:to>
      <xdr:col>36</xdr:col>
      <xdr:colOff>165100</xdr:colOff>
      <xdr:row>39</xdr:row>
      <xdr:rowOff>141271</xdr:rowOff>
    </xdr:to>
    <xdr:sp macro="" textlink="">
      <xdr:nvSpPr>
        <xdr:cNvPr id="123" name="フローチャート: 判断 122"/>
        <xdr:cNvSpPr/>
      </xdr:nvSpPr>
      <xdr:spPr>
        <a:xfrm>
          <a:off x="6921500" y="6726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17997</xdr:rowOff>
    </xdr:from>
    <xdr:to>
      <xdr:col>50</xdr:col>
      <xdr:colOff>165100</xdr:colOff>
      <xdr:row>39</xdr:row>
      <xdr:rowOff>119597</xdr:rowOff>
    </xdr:to>
    <xdr:sp macro="" textlink="">
      <xdr:nvSpPr>
        <xdr:cNvPr id="129" name="楕円 128"/>
        <xdr:cNvSpPr/>
      </xdr:nvSpPr>
      <xdr:spPr>
        <a:xfrm>
          <a:off x="9588500" y="67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19924</xdr:rowOff>
    </xdr:from>
    <xdr:to>
      <xdr:col>46</xdr:col>
      <xdr:colOff>38100</xdr:colOff>
      <xdr:row>39</xdr:row>
      <xdr:rowOff>121524</xdr:rowOff>
    </xdr:to>
    <xdr:sp macro="" textlink="">
      <xdr:nvSpPr>
        <xdr:cNvPr id="130" name="楕円 129"/>
        <xdr:cNvSpPr/>
      </xdr:nvSpPr>
      <xdr:spPr>
        <a:xfrm>
          <a:off x="8699500" y="670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68797</xdr:rowOff>
    </xdr:from>
    <xdr:to>
      <xdr:col>50</xdr:col>
      <xdr:colOff>114300</xdr:colOff>
      <xdr:row>39</xdr:row>
      <xdr:rowOff>70724</xdr:rowOff>
    </xdr:to>
    <xdr:cxnSp macro="">
      <xdr:nvCxnSpPr>
        <xdr:cNvPr id="131" name="直線コネクタ 130"/>
        <xdr:cNvCxnSpPr/>
      </xdr:nvCxnSpPr>
      <xdr:spPr>
        <a:xfrm flipV="1">
          <a:off x="8750300" y="6755347"/>
          <a:ext cx="889000" cy="1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25367</xdr:rowOff>
    </xdr:from>
    <xdr:to>
      <xdr:col>41</xdr:col>
      <xdr:colOff>101600</xdr:colOff>
      <xdr:row>39</xdr:row>
      <xdr:rowOff>126967</xdr:rowOff>
    </xdr:to>
    <xdr:sp macro="" textlink="">
      <xdr:nvSpPr>
        <xdr:cNvPr id="132" name="楕円 131"/>
        <xdr:cNvSpPr/>
      </xdr:nvSpPr>
      <xdr:spPr>
        <a:xfrm>
          <a:off x="7810500" y="671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70724</xdr:rowOff>
    </xdr:from>
    <xdr:to>
      <xdr:col>45</xdr:col>
      <xdr:colOff>177800</xdr:colOff>
      <xdr:row>39</xdr:row>
      <xdr:rowOff>76167</xdr:rowOff>
    </xdr:to>
    <xdr:cxnSp macro="">
      <xdr:nvCxnSpPr>
        <xdr:cNvPr id="133" name="直線コネクタ 132"/>
        <xdr:cNvCxnSpPr/>
      </xdr:nvCxnSpPr>
      <xdr:spPr>
        <a:xfrm flipV="1">
          <a:off x="7861300" y="6757274"/>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28187</xdr:rowOff>
    </xdr:from>
    <xdr:to>
      <xdr:col>36</xdr:col>
      <xdr:colOff>165100</xdr:colOff>
      <xdr:row>39</xdr:row>
      <xdr:rowOff>129787</xdr:rowOff>
    </xdr:to>
    <xdr:sp macro="" textlink="">
      <xdr:nvSpPr>
        <xdr:cNvPr id="134" name="楕円 133"/>
        <xdr:cNvSpPr/>
      </xdr:nvSpPr>
      <xdr:spPr>
        <a:xfrm>
          <a:off x="6921500" y="671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76167</xdr:rowOff>
    </xdr:from>
    <xdr:to>
      <xdr:col>41</xdr:col>
      <xdr:colOff>50800</xdr:colOff>
      <xdr:row>39</xdr:row>
      <xdr:rowOff>78987</xdr:rowOff>
    </xdr:to>
    <xdr:cxnSp macro="">
      <xdr:nvCxnSpPr>
        <xdr:cNvPr id="135" name="直線コネクタ 134"/>
        <xdr:cNvCxnSpPr/>
      </xdr:nvCxnSpPr>
      <xdr:spPr>
        <a:xfrm flipV="1">
          <a:off x="6972300" y="6762717"/>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126792</xdr:rowOff>
    </xdr:from>
    <xdr:ext cx="534377" cy="259045"/>
    <xdr:sp macro="" textlink="">
      <xdr:nvSpPr>
        <xdr:cNvPr id="136" name="n_1aveValue【道路】&#10;一人当たり延長"/>
        <xdr:cNvSpPr txBox="1"/>
      </xdr:nvSpPr>
      <xdr:spPr>
        <a:xfrm>
          <a:off x="9359411" y="681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141771</xdr:rowOff>
    </xdr:from>
    <xdr:ext cx="534377" cy="259045"/>
    <xdr:sp macro="" textlink="">
      <xdr:nvSpPr>
        <xdr:cNvPr id="137" name="n_2aveValue【道路】&#10;一人当たり延長"/>
        <xdr:cNvSpPr txBox="1"/>
      </xdr:nvSpPr>
      <xdr:spPr>
        <a:xfrm>
          <a:off x="8483111" y="682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54053</xdr:rowOff>
    </xdr:from>
    <xdr:ext cx="534377" cy="259045"/>
    <xdr:sp macro="" textlink="">
      <xdr:nvSpPr>
        <xdr:cNvPr id="138" name="n_3aveValue【道路】&#10;一人当たり延長"/>
        <xdr:cNvSpPr txBox="1"/>
      </xdr:nvSpPr>
      <xdr:spPr>
        <a:xfrm>
          <a:off x="7594111" y="691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132398</xdr:rowOff>
    </xdr:from>
    <xdr:ext cx="534377" cy="259045"/>
    <xdr:sp macro="" textlink="">
      <xdr:nvSpPr>
        <xdr:cNvPr id="139" name="n_4aveValue【道路】&#10;一人当たり延長"/>
        <xdr:cNvSpPr txBox="1"/>
      </xdr:nvSpPr>
      <xdr:spPr>
        <a:xfrm>
          <a:off x="6705111" y="681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136124</xdr:rowOff>
    </xdr:from>
    <xdr:ext cx="534377" cy="259045"/>
    <xdr:sp macro="" textlink="">
      <xdr:nvSpPr>
        <xdr:cNvPr id="140" name="n_1mainValue【道路】&#10;一人当たり延長"/>
        <xdr:cNvSpPr txBox="1"/>
      </xdr:nvSpPr>
      <xdr:spPr>
        <a:xfrm>
          <a:off x="9359411" y="647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138051</xdr:rowOff>
    </xdr:from>
    <xdr:ext cx="534377" cy="259045"/>
    <xdr:sp macro="" textlink="">
      <xdr:nvSpPr>
        <xdr:cNvPr id="141" name="n_2mainValue【道路】&#10;一人当たり延長"/>
        <xdr:cNvSpPr txBox="1"/>
      </xdr:nvSpPr>
      <xdr:spPr>
        <a:xfrm>
          <a:off x="8483111" y="648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143494</xdr:rowOff>
    </xdr:from>
    <xdr:ext cx="534377" cy="259045"/>
    <xdr:sp macro="" textlink="">
      <xdr:nvSpPr>
        <xdr:cNvPr id="142" name="n_3mainValue【道路】&#10;一人当たり延長"/>
        <xdr:cNvSpPr txBox="1"/>
      </xdr:nvSpPr>
      <xdr:spPr>
        <a:xfrm>
          <a:off x="7594111" y="64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146314</xdr:rowOff>
    </xdr:from>
    <xdr:ext cx="534377" cy="259045"/>
    <xdr:sp macro="" textlink="">
      <xdr:nvSpPr>
        <xdr:cNvPr id="143" name="n_4mainValue【道路】&#10;一人当たり延長"/>
        <xdr:cNvSpPr txBox="1"/>
      </xdr:nvSpPr>
      <xdr:spPr>
        <a:xfrm>
          <a:off x="6705111" y="648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6" name="テキスト ボックス 155"/>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73152</xdr:rowOff>
    </xdr:from>
    <xdr:to>
      <xdr:col>24</xdr:col>
      <xdr:colOff>62865</xdr:colOff>
      <xdr:row>63</xdr:row>
      <xdr:rowOff>123444</xdr:rowOff>
    </xdr:to>
    <xdr:cxnSp macro="">
      <xdr:nvCxnSpPr>
        <xdr:cNvPr id="166" name="直線コネクタ 165"/>
        <xdr:cNvCxnSpPr/>
      </xdr:nvCxnSpPr>
      <xdr:spPr>
        <a:xfrm flipV="1">
          <a:off x="4634865" y="9674352"/>
          <a:ext cx="0" cy="1250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127271</xdr:rowOff>
    </xdr:from>
    <xdr:ext cx="405111" cy="259045"/>
    <xdr:sp macro="" textlink="">
      <xdr:nvSpPr>
        <xdr:cNvPr id="167" name="【橋りょう・トンネル】&#10;有形固定資産減価償却率最小値テキスト"/>
        <xdr:cNvSpPr txBox="1"/>
      </xdr:nvSpPr>
      <xdr:spPr>
        <a:xfrm>
          <a:off x="4673600" y="1092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123444</xdr:rowOff>
    </xdr:from>
    <xdr:to>
      <xdr:col>24</xdr:col>
      <xdr:colOff>152400</xdr:colOff>
      <xdr:row>63</xdr:row>
      <xdr:rowOff>123444</xdr:rowOff>
    </xdr:to>
    <xdr:cxnSp macro="">
      <xdr:nvCxnSpPr>
        <xdr:cNvPr id="168" name="直線コネクタ 167"/>
        <xdr:cNvCxnSpPr/>
      </xdr:nvCxnSpPr>
      <xdr:spPr>
        <a:xfrm>
          <a:off x="4546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19829</xdr:rowOff>
    </xdr:from>
    <xdr:ext cx="405111" cy="259045"/>
    <xdr:sp macro="" textlink="">
      <xdr:nvSpPr>
        <xdr:cNvPr id="169" name="【橋りょう・トンネル】&#10;有形固定資産減価償却率最大値テキスト"/>
        <xdr:cNvSpPr txBox="1"/>
      </xdr:nvSpPr>
      <xdr:spPr>
        <a:xfrm>
          <a:off x="4673600" y="9449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73152</xdr:rowOff>
    </xdr:from>
    <xdr:to>
      <xdr:col>24</xdr:col>
      <xdr:colOff>152400</xdr:colOff>
      <xdr:row>56</xdr:row>
      <xdr:rowOff>73152</xdr:rowOff>
    </xdr:to>
    <xdr:cxnSp macro="">
      <xdr:nvCxnSpPr>
        <xdr:cNvPr id="170" name="直線コネクタ 169"/>
        <xdr:cNvCxnSpPr/>
      </xdr:nvCxnSpPr>
      <xdr:spPr>
        <a:xfrm>
          <a:off x="4546600" y="967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55643</xdr:rowOff>
    </xdr:from>
    <xdr:ext cx="405111" cy="259045"/>
    <xdr:sp macro="" textlink="">
      <xdr:nvSpPr>
        <xdr:cNvPr id="171" name="【橋りょう・トンネル】&#10;有形固定資産減価償却率平均値テキスト"/>
        <xdr:cNvSpPr txBox="1"/>
      </xdr:nvSpPr>
      <xdr:spPr>
        <a:xfrm>
          <a:off x="4673600" y="9999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77216</xdr:rowOff>
    </xdr:from>
    <xdr:to>
      <xdr:col>24</xdr:col>
      <xdr:colOff>114300</xdr:colOff>
      <xdr:row>59</xdr:row>
      <xdr:rowOff>7366</xdr:rowOff>
    </xdr:to>
    <xdr:sp macro="" textlink="">
      <xdr:nvSpPr>
        <xdr:cNvPr id="172" name="フローチャート: 判断 171"/>
        <xdr:cNvSpPr/>
      </xdr:nvSpPr>
      <xdr:spPr>
        <a:xfrm>
          <a:off x="4584700" y="1002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45212</xdr:rowOff>
    </xdr:from>
    <xdr:to>
      <xdr:col>20</xdr:col>
      <xdr:colOff>38100</xdr:colOff>
      <xdr:row>58</xdr:row>
      <xdr:rowOff>146812</xdr:rowOff>
    </xdr:to>
    <xdr:sp macro="" textlink="">
      <xdr:nvSpPr>
        <xdr:cNvPr id="173" name="フローチャート: 判断 172"/>
        <xdr:cNvSpPr/>
      </xdr:nvSpPr>
      <xdr:spPr>
        <a:xfrm>
          <a:off x="3746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40640</xdr:rowOff>
    </xdr:from>
    <xdr:to>
      <xdr:col>15</xdr:col>
      <xdr:colOff>101600</xdr:colOff>
      <xdr:row>58</xdr:row>
      <xdr:rowOff>142240</xdr:rowOff>
    </xdr:to>
    <xdr:sp macro="" textlink="">
      <xdr:nvSpPr>
        <xdr:cNvPr id="174" name="フローチャート: 判断 173"/>
        <xdr:cNvSpPr/>
      </xdr:nvSpPr>
      <xdr:spPr>
        <a:xfrm>
          <a:off x="2857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4064</xdr:rowOff>
    </xdr:from>
    <xdr:to>
      <xdr:col>10</xdr:col>
      <xdr:colOff>165100</xdr:colOff>
      <xdr:row>58</xdr:row>
      <xdr:rowOff>105664</xdr:rowOff>
    </xdr:to>
    <xdr:sp macro="" textlink="">
      <xdr:nvSpPr>
        <xdr:cNvPr id="175" name="フローチャート: 判断 174"/>
        <xdr:cNvSpPr/>
      </xdr:nvSpPr>
      <xdr:spPr>
        <a:xfrm>
          <a:off x="1968500" y="994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161798</xdr:rowOff>
    </xdr:from>
    <xdr:to>
      <xdr:col>6</xdr:col>
      <xdr:colOff>38100</xdr:colOff>
      <xdr:row>58</xdr:row>
      <xdr:rowOff>91948</xdr:rowOff>
    </xdr:to>
    <xdr:sp macro="" textlink="">
      <xdr:nvSpPr>
        <xdr:cNvPr id="176" name="フローチャート: 判断 175"/>
        <xdr:cNvSpPr/>
      </xdr:nvSpPr>
      <xdr:spPr>
        <a:xfrm>
          <a:off x="1079500" y="9934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77216</xdr:rowOff>
    </xdr:from>
    <xdr:to>
      <xdr:col>20</xdr:col>
      <xdr:colOff>38100</xdr:colOff>
      <xdr:row>58</xdr:row>
      <xdr:rowOff>7366</xdr:rowOff>
    </xdr:to>
    <xdr:sp macro="" textlink="">
      <xdr:nvSpPr>
        <xdr:cNvPr id="182" name="楕円 181"/>
        <xdr:cNvSpPr/>
      </xdr:nvSpPr>
      <xdr:spPr>
        <a:xfrm>
          <a:off x="3746500" y="984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56642</xdr:rowOff>
    </xdr:from>
    <xdr:to>
      <xdr:col>15</xdr:col>
      <xdr:colOff>101600</xdr:colOff>
      <xdr:row>57</xdr:row>
      <xdr:rowOff>158242</xdr:rowOff>
    </xdr:to>
    <xdr:sp macro="" textlink="">
      <xdr:nvSpPr>
        <xdr:cNvPr id="183" name="楕円 182"/>
        <xdr:cNvSpPr/>
      </xdr:nvSpPr>
      <xdr:spPr>
        <a:xfrm>
          <a:off x="2857500" y="9829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107442</xdr:rowOff>
    </xdr:from>
    <xdr:to>
      <xdr:col>19</xdr:col>
      <xdr:colOff>177800</xdr:colOff>
      <xdr:row>57</xdr:row>
      <xdr:rowOff>128016</xdr:rowOff>
    </xdr:to>
    <xdr:cxnSp macro="">
      <xdr:nvCxnSpPr>
        <xdr:cNvPr id="184" name="直線コネクタ 183"/>
        <xdr:cNvCxnSpPr/>
      </xdr:nvCxnSpPr>
      <xdr:spPr>
        <a:xfrm>
          <a:off x="2908300" y="988009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20066</xdr:rowOff>
    </xdr:from>
    <xdr:to>
      <xdr:col>10</xdr:col>
      <xdr:colOff>165100</xdr:colOff>
      <xdr:row>57</xdr:row>
      <xdr:rowOff>121666</xdr:rowOff>
    </xdr:to>
    <xdr:sp macro="" textlink="">
      <xdr:nvSpPr>
        <xdr:cNvPr id="185" name="楕円 184"/>
        <xdr:cNvSpPr/>
      </xdr:nvSpPr>
      <xdr:spPr>
        <a:xfrm>
          <a:off x="19685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70866</xdr:rowOff>
    </xdr:from>
    <xdr:to>
      <xdr:col>15</xdr:col>
      <xdr:colOff>50800</xdr:colOff>
      <xdr:row>57</xdr:row>
      <xdr:rowOff>107442</xdr:rowOff>
    </xdr:to>
    <xdr:cxnSp macro="">
      <xdr:nvCxnSpPr>
        <xdr:cNvPr id="186" name="直線コネクタ 185"/>
        <xdr:cNvCxnSpPr/>
      </xdr:nvCxnSpPr>
      <xdr:spPr>
        <a:xfrm>
          <a:off x="2019300" y="98435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152654</xdr:rowOff>
    </xdr:from>
    <xdr:to>
      <xdr:col>6</xdr:col>
      <xdr:colOff>38100</xdr:colOff>
      <xdr:row>57</xdr:row>
      <xdr:rowOff>82804</xdr:rowOff>
    </xdr:to>
    <xdr:sp macro="" textlink="">
      <xdr:nvSpPr>
        <xdr:cNvPr id="187" name="楕円 186"/>
        <xdr:cNvSpPr/>
      </xdr:nvSpPr>
      <xdr:spPr>
        <a:xfrm>
          <a:off x="1079500" y="97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32004</xdr:rowOff>
    </xdr:from>
    <xdr:to>
      <xdr:col>10</xdr:col>
      <xdr:colOff>114300</xdr:colOff>
      <xdr:row>57</xdr:row>
      <xdr:rowOff>70866</xdr:rowOff>
    </xdr:to>
    <xdr:cxnSp macro="">
      <xdr:nvCxnSpPr>
        <xdr:cNvPr id="188" name="直線コネクタ 187"/>
        <xdr:cNvCxnSpPr/>
      </xdr:nvCxnSpPr>
      <xdr:spPr>
        <a:xfrm>
          <a:off x="1130300" y="9804654"/>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137939</xdr:rowOff>
    </xdr:from>
    <xdr:ext cx="405111" cy="259045"/>
    <xdr:sp macro="" textlink="">
      <xdr:nvSpPr>
        <xdr:cNvPr id="189" name="n_1aveValue【橋りょう・トンネル】&#10;有形固定資産減価償却率"/>
        <xdr:cNvSpPr txBox="1"/>
      </xdr:nvSpPr>
      <xdr:spPr>
        <a:xfrm>
          <a:off x="3582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133367</xdr:rowOff>
    </xdr:from>
    <xdr:ext cx="405111" cy="259045"/>
    <xdr:sp macro="" textlink="">
      <xdr:nvSpPr>
        <xdr:cNvPr id="190" name="n_2aveValue【橋りょう・トンネル】&#10;有形固定資産減価償却率"/>
        <xdr:cNvSpPr txBox="1"/>
      </xdr:nvSpPr>
      <xdr:spPr>
        <a:xfrm>
          <a:off x="2705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96791</xdr:rowOff>
    </xdr:from>
    <xdr:ext cx="405111" cy="259045"/>
    <xdr:sp macro="" textlink="">
      <xdr:nvSpPr>
        <xdr:cNvPr id="191" name="n_3aveValue【橋りょう・トンネル】&#10;有形固定資産減価償却率"/>
        <xdr:cNvSpPr txBox="1"/>
      </xdr:nvSpPr>
      <xdr:spPr>
        <a:xfrm>
          <a:off x="1816744" y="1004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83075</xdr:rowOff>
    </xdr:from>
    <xdr:ext cx="405111" cy="259045"/>
    <xdr:sp macro="" textlink="">
      <xdr:nvSpPr>
        <xdr:cNvPr id="192" name="n_4aveValue【橋りょう・トンネル】&#10;有形固定資産減価償却率"/>
        <xdr:cNvSpPr txBox="1"/>
      </xdr:nvSpPr>
      <xdr:spPr>
        <a:xfrm>
          <a:off x="927744" y="10027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23893</xdr:rowOff>
    </xdr:from>
    <xdr:ext cx="405111" cy="259045"/>
    <xdr:sp macro="" textlink="">
      <xdr:nvSpPr>
        <xdr:cNvPr id="193" name="n_1mainValue【橋りょう・トンネル】&#10;有形固定資産減価償却率"/>
        <xdr:cNvSpPr txBox="1"/>
      </xdr:nvSpPr>
      <xdr:spPr>
        <a:xfrm>
          <a:off x="3582044" y="962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3319</xdr:rowOff>
    </xdr:from>
    <xdr:ext cx="405111" cy="259045"/>
    <xdr:sp macro="" textlink="">
      <xdr:nvSpPr>
        <xdr:cNvPr id="194" name="n_2mainValue【橋りょう・トンネル】&#10;有形固定資産減価償却率"/>
        <xdr:cNvSpPr txBox="1"/>
      </xdr:nvSpPr>
      <xdr:spPr>
        <a:xfrm>
          <a:off x="2705744" y="9604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138193</xdr:rowOff>
    </xdr:from>
    <xdr:ext cx="405111" cy="259045"/>
    <xdr:sp macro="" textlink="">
      <xdr:nvSpPr>
        <xdr:cNvPr id="195" name="n_3mainValue【橋りょう・トンネル】&#10;有形固定資産減価償却率"/>
        <xdr:cNvSpPr txBox="1"/>
      </xdr:nvSpPr>
      <xdr:spPr>
        <a:xfrm>
          <a:off x="1816744" y="956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99331</xdr:rowOff>
    </xdr:from>
    <xdr:ext cx="405111" cy="259045"/>
    <xdr:sp macro="" textlink="">
      <xdr:nvSpPr>
        <xdr:cNvPr id="196" name="n_4mainValue【橋りょう・トンネル】&#10;有形固定資産減価償却率"/>
        <xdr:cNvSpPr txBox="1"/>
      </xdr:nvSpPr>
      <xdr:spPr>
        <a:xfrm>
          <a:off x="927744" y="952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8" name="テキスト ボックス 20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0" name="テキスト ボックス 20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2" name="テキスト ボックス 21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4" name="テキスト ボックス 21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6" name="テキスト ボックス 21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8" name="テキスト ボックス 21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95748</xdr:rowOff>
    </xdr:from>
    <xdr:to>
      <xdr:col>54</xdr:col>
      <xdr:colOff>189865</xdr:colOff>
      <xdr:row>64</xdr:row>
      <xdr:rowOff>112292</xdr:rowOff>
    </xdr:to>
    <xdr:cxnSp macro="">
      <xdr:nvCxnSpPr>
        <xdr:cNvPr id="222" name="直線コネクタ 221"/>
        <xdr:cNvCxnSpPr/>
      </xdr:nvCxnSpPr>
      <xdr:spPr>
        <a:xfrm flipV="1">
          <a:off x="10476865" y="9525498"/>
          <a:ext cx="0" cy="1559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116119</xdr:rowOff>
    </xdr:from>
    <xdr:ext cx="534377" cy="259045"/>
    <xdr:sp macro="" textlink="">
      <xdr:nvSpPr>
        <xdr:cNvPr id="223" name="【橋りょう・トンネル】&#10;一人当たり有形固定資産（償却資産）額最小値テキスト"/>
        <xdr:cNvSpPr txBox="1"/>
      </xdr:nvSpPr>
      <xdr:spPr>
        <a:xfrm>
          <a:off x="10515600" y="1108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112292</xdr:rowOff>
    </xdr:from>
    <xdr:to>
      <xdr:col>55</xdr:col>
      <xdr:colOff>88900</xdr:colOff>
      <xdr:row>64</xdr:row>
      <xdr:rowOff>112292</xdr:rowOff>
    </xdr:to>
    <xdr:cxnSp macro="">
      <xdr:nvCxnSpPr>
        <xdr:cNvPr id="224" name="直線コネクタ 223"/>
        <xdr:cNvCxnSpPr/>
      </xdr:nvCxnSpPr>
      <xdr:spPr>
        <a:xfrm>
          <a:off x="10388600" y="11085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42425</xdr:rowOff>
    </xdr:from>
    <xdr:ext cx="690189" cy="259045"/>
    <xdr:sp macro="" textlink="">
      <xdr:nvSpPr>
        <xdr:cNvPr id="225" name="【橋りょう・トンネル】&#10;一人当たり有形固定資産（償却資産）額最大値テキスト"/>
        <xdr:cNvSpPr txBox="1"/>
      </xdr:nvSpPr>
      <xdr:spPr>
        <a:xfrm>
          <a:off x="10515600" y="9300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95748</xdr:rowOff>
    </xdr:from>
    <xdr:to>
      <xdr:col>55</xdr:col>
      <xdr:colOff>88900</xdr:colOff>
      <xdr:row>55</xdr:row>
      <xdr:rowOff>95748</xdr:rowOff>
    </xdr:to>
    <xdr:cxnSp macro="">
      <xdr:nvCxnSpPr>
        <xdr:cNvPr id="226" name="直線コネクタ 225"/>
        <xdr:cNvCxnSpPr/>
      </xdr:nvCxnSpPr>
      <xdr:spPr>
        <a:xfrm>
          <a:off x="10388600" y="9525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106683</xdr:rowOff>
    </xdr:from>
    <xdr:ext cx="599010" cy="259045"/>
    <xdr:sp macro="" textlink="">
      <xdr:nvSpPr>
        <xdr:cNvPr id="227" name="【橋りょう・トンネル】&#10;一人当たり有形固定資産（償却資産）額平均値テキスト"/>
        <xdr:cNvSpPr txBox="1"/>
      </xdr:nvSpPr>
      <xdr:spPr>
        <a:xfrm>
          <a:off x="10515600" y="105651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128256</xdr:rowOff>
    </xdr:from>
    <xdr:to>
      <xdr:col>55</xdr:col>
      <xdr:colOff>50800</xdr:colOff>
      <xdr:row>62</xdr:row>
      <xdr:rowOff>58406</xdr:rowOff>
    </xdr:to>
    <xdr:sp macro="" textlink="">
      <xdr:nvSpPr>
        <xdr:cNvPr id="228" name="フローチャート: 判断 227"/>
        <xdr:cNvSpPr/>
      </xdr:nvSpPr>
      <xdr:spPr>
        <a:xfrm>
          <a:off x="10426700" y="1058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28913</xdr:rowOff>
    </xdr:from>
    <xdr:to>
      <xdr:col>50</xdr:col>
      <xdr:colOff>165100</xdr:colOff>
      <xdr:row>62</xdr:row>
      <xdr:rowOff>130513</xdr:rowOff>
    </xdr:to>
    <xdr:sp macro="" textlink="">
      <xdr:nvSpPr>
        <xdr:cNvPr id="229" name="フローチャート: 判断 228"/>
        <xdr:cNvSpPr/>
      </xdr:nvSpPr>
      <xdr:spPr>
        <a:xfrm>
          <a:off x="9588500" y="1065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38561</xdr:rowOff>
    </xdr:from>
    <xdr:to>
      <xdr:col>46</xdr:col>
      <xdr:colOff>38100</xdr:colOff>
      <xdr:row>62</xdr:row>
      <xdr:rowOff>140161</xdr:rowOff>
    </xdr:to>
    <xdr:sp macro="" textlink="">
      <xdr:nvSpPr>
        <xdr:cNvPr id="230" name="フローチャート: 判断 229"/>
        <xdr:cNvSpPr/>
      </xdr:nvSpPr>
      <xdr:spPr>
        <a:xfrm>
          <a:off x="8699500" y="1066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300</xdr:rowOff>
    </xdr:from>
    <xdr:to>
      <xdr:col>41</xdr:col>
      <xdr:colOff>101600</xdr:colOff>
      <xdr:row>62</xdr:row>
      <xdr:rowOff>101900</xdr:rowOff>
    </xdr:to>
    <xdr:sp macro="" textlink="">
      <xdr:nvSpPr>
        <xdr:cNvPr id="231" name="フローチャート: 判断 230"/>
        <xdr:cNvSpPr/>
      </xdr:nvSpPr>
      <xdr:spPr>
        <a:xfrm>
          <a:off x="7810500" y="106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142680</xdr:rowOff>
    </xdr:from>
    <xdr:to>
      <xdr:col>36</xdr:col>
      <xdr:colOff>165100</xdr:colOff>
      <xdr:row>62</xdr:row>
      <xdr:rowOff>72830</xdr:rowOff>
    </xdr:to>
    <xdr:sp macro="" textlink="">
      <xdr:nvSpPr>
        <xdr:cNvPr id="232" name="フローチャート: 判断 231"/>
        <xdr:cNvSpPr/>
      </xdr:nvSpPr>
      <xdr:spPr>
        <a:xfrm>
          <a:off x="6921500" y="106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10065</xdr:rowOff>
    </xdr:from>
    <xdr:to>
      <xdr:col>50</xdr:col>
      <xdr:colOff>165100</xdr:colOff>
      <xdr:row>61</xdr:row>
      <xdr:rowOff>111665</xdr:rowOff>
    </xdr:to>
    <xdr:sp macro="" textlink="">
      <xdr:nvSpPr>
        <xdr:cNvPr id="238" name="楕円 237"/>
        <xdr:cNvSpPr/>
      </xdr:nvSpPr>
      <xdr:spPr>
        <a:xfrm>
          <a:off x="9588500" y="1046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20666</xdr:rowOff>
    </xdr:from>
    <xdr:to>
      <xdr:col>46</xdr:col>
      <xdr:colOff>38100</xdr:colOff>
      <xdr:row>61</xdr:row>
      <xdr:rowOff>122266</xdr:rowOff>
    </xdr:to>
    <xdr:sp macro="" textlink="">
      <xdr:nvSpPr>
        <xdr:cNvPr id="239" name="楕円 238"/>
        <xdr:cNvSpPr/>
      </xdr:nvSpPr>
      <xdr:spPr>
        <a:xfrm>
          <a:off x="8699500" y="1047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60865</xdr:rowOff>
    </xdr:from>
    <xdr:to>
      <xdr:col>50</xdr:col>
      <xdr:colOff>114300</xdr:colOff>
      <xdr:row>61</xdr:row>
      <xdr:rowOff>71466</xdr:rowOff>
    </xdr:to>
    <xdr:cxnSp macro="">
      <xdr:nvCxnSpPr>
        <xdr:cNvPr id="240" name="直線コネクタ 239"/>
        <xdr:cNvCxnSpPr/>
      </xdr:nvCxnSpPr>
      <xdr:spPr>
        <a:xfrm flipV="1">
          <a:off x="8750300" y="10519315"/>
          <a:ext cx="889000" cy="10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26243</xdr:rowOff>
    </xdr:from>
    <xdr:to>
      <xdr:col>41</xdr:col>
      <xdr:colOff>101600</xdr:colOff>
      <xdr:row>61</xdr:row>
      <xdr:rowOff>127843</xdr:rowOff>
    </xdr:to>
    <xdr:sp macro="" textlink="">
      <xdr:nvSpPr>
        <xdr:cNvPr id="241" name="楕円 240"/>
        <xdr:cNvSpPr/>
      </xdr:nvSpPr>
      <xdr:spPr>
        <a:xfrm>
          <a:off x="7810500" y="1048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71466</xdr:rowOff>
    </xdr:from>
    <xdr:to>
      <xdr:col>45</xdr:col>
      <xdr:colOff>177800</xdr:colOff>
      <xdr:row>61</xdr:row>
      <xdr:rowOff>77043</xdr:rowOff>
    </xdr:to>
    <xdr:cxnSp macro="">
      <xdr:nvCxnSpPr>
        <xdr:cNvPr id="242" name="直線コネクタ 241"/>
        <xdr:cNvCxnSpPr/>
      </xdr:nvCxnSpPr>
      <xdr:spPr>
        <a:xfrm flipV="1">
          <a:off x="7861300" y="10529916"/>
          <a:ext cx="889000" cy="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29260</xdr:rowOff>
    </xdr:from>
    <xdr:to>
      <xdr:col>36</xdr:col>
      <xdr:colOff>165100</xdr:colOff>
      <xdr:row>61</xdr:row>
      <xdr:rowOff>130860</xdr:rowOff>
    </xdr:to>
    <xdr:sp macro="" textlink="">
      <xdr:nvSpPr>
        <xdr:cNvPr id="243" name="楕円 242"/>
        <xdr:cNvSpPr/>
      </xdr:nvSpPr>
      <xdr:spPr>
        <a:xfrm>
          <a:off x="6921500" y="104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77043</xdr:rowOff>
    </xdr:from>
    <xdr:to>
      <xdr:col>41</xdr:col>
      <xdr:colOff>50800</xdr:colOff>
      <xdr:row>61</xdr:row>
      <xdr:rowOff>80060</xdr:rowOff>
    </xdr:to>
    <xdr:cxnSp macro="">
      <xdr:nvCxnSpPr>
        <xdr:cNvPr id="244" name="直線コネクタ 243"/>
        <xdr:cNvCxnSpPr/>
      </xdr:nvCxnSpPr>
      <xdr:spPr>
        <a:xfrm flipV="1">
          <a:off x="6972300" y="10535493"/>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121640</xdr:rowOff>
    </xdr:from>
    <xdr:ext cx="599010" cy="259045"/>
    <xdr:sp macro="" textlink="">
      <xdr:nvSpPr>
        <xdr:cNvPr id="245" name="n_1aveValue【橋りょう・トンネル】&#10;一人当たり有形固定資産（償却資産）額"/>
        <xdr:cNvSpPr txBox="1"/>
      </xdr:nvSpPr>
      <xdr:spPr>
        <a:xfrm>
          <a:off x="9327095" y="10751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131288</xdr:rowOff>
    </xdr:from>
    <xdr:ext cx="599010" cy="259045"/>
    <xdr:sp macro="" textlink="">
      <xdr:nvSpPr>
        <xdr:cNvPr id="246" name="n_2aveValue【橋りょう・トンネル】&#10;一人当たり有形固定資産（償却資産）額"/>
        <xdr:cNvSpPr txBox="1"/>
      </xdr:nvSpPr>
      <xdr:spPr>
        <a:xfrm>
          <a:off x="8450795" y="10761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93027</xdr:rowOff>
    </xdr:from>
    <xdr:ext cx="599010" cy="259045"/>
    <xdr:sp macro="" textlink="">
      <xdr:nvSpPr>
        <xdr:cNvPr id="247" name="n_3aveValue【橋りょう・トンネル】&#10;一人当たり有形固定資産（償却資産）額"/>
        <xdr:cNvSpPr txBox="1"/>
      </xdr:nvSpPr>
      <xdr:spPr>
        <a:xfrm>
          <a:off x="7561795" y="10722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63957</xdr:rowOff>
    </xdr:from>
    <xdr:ext cx="599010" cy="259045"/>
    <xdr:sp macro="" textlink="">
      <xdr:nvSpPr>
        <xdr:cNvPr id="248" name="n_4aveValue【橋りょう・トンネル】&#10;一人当たり有形固定資産（償却資産）額"/>
        <xdr:cNvSpPr txBox="1"/>
      </xdr:nvSpPr>
      <xdr:spPr>
        <a:xfrm>
          <a:off x="6672795" y="10693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128192</xdr:rowOff>
    </xdr:from>
    <xdr:ext cx="599010" cy="259045"/>
    <xdr:sp macro="" textlink="">
      <xdr:nvSpPr>
        <xdr:cNvPr id="249" name="n_1mainValue【橋りょう・トンネル】&#10;一人当たり有形固定資産（償却資産）額"/>
        <xdr:cNvSpPr txBox="1"/>
      </xdr:nvSpPr>
      <xdr:spPr>
        <a:xfrm>
          <a:off x="9327095" y="10243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138793</xdr:rowOff>
    </xdr:from>
    <xdr:ext cx="599010" cy="259045"/>
    <xdr:sp macro="" textlink="">
      <xdr:nvSpPr>
        <xdr:cNvPr id="250" name="n_2mainValue【橋りょう・トンネル】&#10;一人当たり有形固定資産（償却資産）額"/>
        <xdr:cNvSpPr txBox="1"/>
      </xdr:nvSpPr>
      <xdr:spPr>
        <a:xfrm>
          <a:off x="8450795" y="10254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144370</xdr:rowOff>
    </xdr:from>
    <xdr:ext cx="599010" cy="259045"/>
    <xdr:sp macro="" textlink="">
      <xdr:nvSpPr>
        <xdr:cNvPr id="251" name="n_3mainValue【橋りょう・トンネル】&#10;一人当たり有形固定資産（償却資産）額"/>
        <xdr:cNvSpPr txBox="1"/>
      </xdr:nvSpPr>
      <xdr:spPr>
        <a:xfrm>
          <a:off x="7561795" y="1025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147387</xdr:rowOff>
    </xdr:from>
    <xdr:ext cx="599010" cy="259045"/>
    <xdr:sp macro="" textlink="">
      <xdr:nvSpPr>
        <xdr:cNvPr id="252" name="n_4mainValue【橋りょう・トンネル】&#10;一人当たり有形固定資産（償却資産）額"/>
        <xdr:cNvSpPr txBox="1"/>
      </xdr:nvSpPr>
      <xdr:spPr>
        <a:xfrm>
          <a:off x="6672795" y="102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4" name="直線コネクタ 263"/>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5" name="テキスト ボックス 264"/>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6" name="直線コネクタ 265"/>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7" name="テキスト ボックス 266"/>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8" name="直線コネクタ 267"/>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9" name="テキスト ボックス 268"/>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0" name="直線コネクタ 269"/>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1" name="テキスト ボックス 270"/>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2" name="直線コネクタ 271"/>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3" name="テキスト ボックス 272"/>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4" name="直線コネクタ 273"/>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75" name="テキスト ボックス 274"/>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7" name="テキスト ボックス 27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95250</xdr:rowOff>
    </xdr:from>
    <xdr:to>
      <xdr:col>24</xdr:col>
      <xdr:colOff>62865</xdr:colOff>
      <xdr:row>86</xdr:row>
      <xdr:rowOff>168729</xdr:rowOff>
    </xdr:to>
    <xdr:cxnSp macro="">
      <xdr:nvCxnSpPr>
        <xdr:cNvPr id="279" name="直線コネクタ 278"/>
        <xdr:cNvCxnSpPr/>
      </xdr:nvCxnSpPr>
      <xdr:spPr>
        <a:xfrm flipV="1">
          <a:off x="4634865" y="13296900"/>
          <a:ext cx="0" cy="1616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1" name="直線コネクタ 28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41927</xdr:rowOff>
    </xdr:from>
    <xdr:ext cx="405111" cy="259045"/>
    <xdr:sp macro="" textlink="">
      <xdr:nvSpPr>
        <xdr:cNvPr id="282" name="【公営住宅】&#10;有形固定資産減価償却率最大値テキスト"/>
        <xdr:cNvSpPr txBox="1"/>
      </xdr:nvSpPr>
      <xdr:spPr>
        <a:xfrm>
          <a:off x="4673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95250</xdr:rowOff>
    </xdr:from>
    <xdr:to>
      <xdr:col>24</xdr:col>
      <xdr:colOff>152400</xdr:colOff>
      <xdr:row>77</xdr:row>
      <xdr:rowOff>95250</xdr:rowOff>
    </xdr:to>
    <xdr:cxnSp macro="">
      <xdr:nvCxnSpPr>
        <xdr:cNvPr id="283" name="直線コネクタ 282"/>
        <xdr:cNvCxnSpPr/>
      </xdr:nvCxnSpPr>
      <xdr:spPr>
        <a:xfrm>
          <a:off x="4546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138809</xdr:rowOff>
    </xdr:from>
    <xdr:ext cx="405111" cy="259045"/>
    <xdr:sp macro="" textlink="">
      <xdr:nvSpPr>
        <xdr:cNvPr id="284" name="【公営住宅】&#10;有形固定資産減価償却率平均値テキスト"/>
        <xdr:cNvSpPr txBox="1"/>
      </xdr:nvSpPr>
      <xdr:spPr>
        <a:xfrm>
          <a:off x="4673600" y="13854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160382</xdr:rowOff>
    </xdr:from>
    <xdr:to>
      <xdr:col>24</xdr:col>
      <xdr:colOff>114300</xdr:colOff>
      <xdr:row>81</xdr:row>
      <xdr:rowOff>90532</xdr:rowOff>
    </xdr:to>
    <xdr:sp macro="" textlink="">
      <xdr:nvSpPr>
        <xdr:cNvPr id="285" name="フローチャート: 判断 284"/>
        <xdr:cNvSpPr/>
      </xdr:nvSpPr>
      <xdr:spPr>
        <a:xfrm>
          <a:off x="4584700" y="1387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153851</xdr:rowOff>
    </xdr:from>
    <xdr:to>
      <xdr:col>20</xdr:col>
      <xdr:colOff>38100</xdr:colOff>
      <xdr:row>81</xdr:row>
      <xdr:rowOff>84001</xdr:rowOff>
    </xdr:to>
    <xdr:sp macro="" textlink="">
      <xdr:nvSpPr>
        <xdr:cNvPr id="286" name="フローチャート: 判断 285"/>
        <xdr:cNvSpPr/>
      </xdr:nvSpPr>
      <xdr:spPr>
        <a:xfrm>
          <a:off x="3746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117929</xdr:rowOff>
    </xdr:from>
    <xdr:to>
      <xdr:col>15</xdr:col>
      <xdr:colOff>101600</xdr:colOff>
      <xdr:row>81</xdr:row>
      <xdr:rowOff>48079</xdr:rowOff>
    </xdr:to>
    <xdr:sp macro="" textlink="">
      <xdr:nvSpPr>
        <xdr:cNvPr id="287" name="フローチャート: 判断 286"/>
        <xdr:cNvSpPr/>
      </xdr:nvSpPr>
      <xdr:spPr>
        <a:xfrm>
          <a:off x="2857500" y="138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88537</xdr:rowOff>
    </xdr:from>
    <xdr:to>
      <xdr:col>10</xdr:col>
      <xdr:colOff>165100</xdr:colOff>
      <xdr:row>81</xdr:row>
      <xdr:rowOff>18687</xdr:rowOff>
    </xdr:to>
    <xdr:sp macro="" textlink="">
      <xdr:nvSpPr>
        <xdr:cNvPr id="288" name="フローチャート: 判断 287"/>
        <xdr:cNvSpPr/>
      </xdr:nvSpPr>
      <xdr:spPr>
        <a:xfrm>
          <a:off x="1968500" y="1380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121194</xdr:rowOff>
    </xdr:from>
    <xdr:to>
      <xdr:col>6</xdr:col>
      <xdr:colOff>38100</xdr:colOff>
      <xdr:row>81</xdr:row>
      <xdr:rowOff>51344</xdr:rowOff>
    </xdr:to>
    <xdr:sp macro="" textlink="">
      <xdr:nvSpPr>
        <xdr:cNvPr id="289" name="フローチャート: 判断 288"/>
        <xdr:cNvSpPr/>
      </xdr:nvSpPr>
      <xdr:spPr>
        <a:xfrm>
          <a:off x="1079500" y="1383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68943</xdr:rowOff>
    </xdr:from>
    <xdr:to>
      <xdr:col>20</xdr:col>
      <xdr:colOff>38100</xdr:colOff>
      <xdr:row>82</xdr:row>
      <xdr:rowOff>170543</xdr:rowOff>
    </xdr:to>
    <xdr:sp macro="" textlink="">
      <xdr:nvSpPr>
        <xdr:cNvPr id="295" name="楕円 294"/>
        <xdr:cNvSpPr/>
      </xdr:nvSpPr>
      <xdr:spPr>
        <a:xfrm>
          <a:off x="3746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59145</xdr:rowOff>
    </xdr:from>
    <xdr:to>
      <xdr:col>15</xdr:col>
      <xdr:colOff>101600</xdr:colOff>
      <xdr:row>82</xdr:row>
      <xdr:rowOff>160745</xdr:rowOff>
    </xdr:to>
    <xdr:sp macro="" textlink="">
      <xdr:nvSpPr>
        <xdr:cNvPr id="296" name="楕円 295"/>
        <xdr:cNvSpPr/>
      </xdr:nvSpPr>
      <xdr:spPr>
        <a:xfrm>
          <a:off x="2857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109945</xdr:rowOff>
    </xdr:from>
    <xdr:to>
      <xdr:col>19</xdr:col>
      <xdr:colOff>177800</xdr:colOff>
      <xdr:row>82</xdr:row>
      <xdr:rowOff>119743</xdr:rowOff>
    </xdr:to>
    <xdr:cxnSp macro="">
      <xdr:nvCxnSpPr>
        <xdr:cNvPr id="297" name="直線コネクタ 296"/>
        <xdr:cNvCxnSpPr/>
      </xdr:nvCxnSpPr>
      <xdr:spPr>
        <a:xfrm>
          <a:off x="2908300" y="1416884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68943</xdr:rowOff>
    </xdr:from>
    <xdr:to>
      <xdr:col>10</xdr:col>
      <xdr:colOff>165100</xdr:colOff>
      <xdr:row>82</xdr:row>
      <xdr:rowOff>170543</xdr:rowOff>
    </xdr:to>
    <xdr:sp macro="" textlink="">
      <xdr:nvSpPr>
        <xdr:cNvPr id="298" name="楕円 297"/>
        <xdr:cNvSpPr/>
      </xdr:nvSpPr>
      <xdr:spPr>
        <a:xfrm>
          <a:off x="1968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109945</xdr:rowOff>
    </xdr:from>
    <xdr:to>
      <xdr:col>15</xdr:col>
      <xdr:colOff>50800</xdr:colOff>
      <xdr:row>82</xdr:row>
      <xdr:rowOff>119743</xdr:rowOff>
    </xdr:to>
    <xdr:cxnSp macro="">
      <xdr:nvCxnSpPr>
        <xdr:cNvPr id="299" name="直線コネクタ 298"/>
        <xdr:cNvCxnSpPr/>
      </xdr:nvCxnSpPr>
      <xdr:spPr>
        <a:xfrm flipV="1">
          <a:off x="2019300" y="1416884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33020</xdr:rowOff>
    </xdr:from>
    <xdr:to>
      <xdr:col>6</xdr:col>
      <xdr:colOff>38100</xdr:colOff>
      <xdr:row>82</xdr:row>
      <xdr:rowOff>134620</xdr:rowOff>
    </xdr:to>
    <xdr:sp macro="" textlink="">
      <xdr:nvSpPr>
        <xdr:cNvPr id="300" name="楕円 299"/>
        <xdr:cNvSpPr/>
      </xdr:nvSpPr>
      <xdr:spPr>
        <a:xfrm>
          <a:off x="1079500" y="1409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83820</xdr:rowOff>
    </xdr:from>
    <xdr:to>
      <xdr:col>10</xdr:col>
      <xdr:colOff>114300</xdr:colOff>
      <xdr:row>82</xdr:row>
      <xdr:rowOff>119743</xdr:rowOff>
    </xdr:to>
    <xdr:cxnSp macro="">
      <xdr:nvCxnSpPr>
        <xdr:cNvPr id="301" name="直線コネクタ 300"/>
        <xdr:cNvCxnSpPr/>
      </xdr:nvCxnSpPr>
      <xdr:spPr>
        <a:xfrm>
          <a:off x="1130300" y="1414272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100528</xdr:rowOff>
    </xdr:from>
    <xdr:ext cx="405111" cy="259045"/>
    <xdr:sp macro="" textlink="">
      <xdr:nvSpPr>
        <xdr:cNvPr id="302" name="n_1aveValue【公営住宅】&#10;有形固定資産減価償却率"/>
        <xdr:cNvSpPr txBox="1"/>
      </xdr:nvSpPr>
      <xdr:spPr>
        <a:xfrm>
          <a:off x="3582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64606</xdr:rowOff>
    </xdr:from>
    <xdr:ext cx="405111" cy="259045"/>
    <xdr:sp macro="" textlink="">
      <xdr:nvSpPr>
        <xdr:cNvPr id="303" name="n_2aveValue【公営住宅】&#10;有形固定資産減価償却率"/>
        <xdr:cNvSpPr txBox="1"/>
      </xdr:nvSpPr>
      <xdr:spPr>
        <a:xfrm>
          <a:off x="2705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35214</xdr:rowOff>
    </xdr:from>
    <xdr:ext cx="405111" cy="259045"/>
    <xdr:sp macro="" textlink="">
      <xdr:nvSpPr>
        <xdr:cNvPr id="304" name="n_3aveValue【公営住宅】&#10;有形固定資産減価償却率"/>
        <xdr:cNvSpPr txBox="1"/>
      </xdr:nvSpPr>
      <xdr:spPr>
        <a:xfrm>
          <a:off x="1816744" y="1357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67871</xdr:rowOff>
    </xdr:from>
    <xdr:ext cx="405111" cy="259045"/>
    <xdr:sp macro="" textlink="">
      <xdr:nvSpPr>
        <xdr:cNvPr id="305" name="n_4aveValue【公営住宅】&#10;有形固定資産減価償却率"/>
        <xdr:cNvSpPr txBox="1"/>
      </xdr:nvSpPr>
      <xdr:spPr>
        <a:xfrm>
          <a:off x="927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161670</xdr:rowOff>
    </xdr:from>
    <xdr:ext cx="405111" cy="259045"/>
    <xdr:sp macro="" textlink="">
      <xdr:nvSpPr>
        <xdr:cNvPr id="306" name="n_1mainValue【公営住宅】&#10;有形固定資産減価償却率"/>
        <xdr:cNvSpPr txBox="1"/>
      </xdr:nvSpPr>
      <xdr:spPr>
        <a:xfrm>
          <a:off x="35820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151872</xdr:rowOff>
    </xdr:from>
    <xdr:ext cx="405111" cy="259045"/>
    <xdr:sp macro="" textlink="">
      <xdr:nvSpPr>
        <xdr:cNvPr id="307" name="n_2mainValue【公営住宅】&#10;有形固定資産減価償却率"/>
        <xdr:cNvSpPr txBox="1"/>
      </xdr:nvSpPr>
      <xdr:spPr>
        <a:xfrm>
          <a:off x="27057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161670</xdr:rowOff>
    </xdr:from>
    <xdr:ext cx="405111" cy="259045"/>
    <xdr:sp macro="" textlink="">
      <xdr:nvSpPr>
        <xdr:cNvPr id="308" name="n_3mainValue【公営住宅】&#10;有形固定資産減価償却率"/>
        <xdr:cNvSpPr txBox="1"/>
      </xdr:nvSpPr>
      <xdr:spPr>
        <a:xfrm>
          <a:off x="1816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309" name="n_4mainValue【公営住宅】&#10;有形固定資産減価償却率"/>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0" name="直線コネクタ 319"/>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1" name="テキスト ボックス 320"/>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2" name="直線コネクタ 321"/>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3" name="テキスト ボックス 322"/>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4" name="直線コネクタ 32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25" name="テキスト ボックス 324"/>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6" name="直線コネクタ 325"/>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27" name="テキスト ボックス 326"/>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8" name="直線コネクタ 327"/>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29" name="テキスト ボックス 328"/>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1" name="テキスト ボックス 330"/>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167030</xdr:rowOff>
    </xdr:from>
    <xdr:to>
      <xdr:col>54</xdr:col>
      <xdr:colOff>189865</xdr:colOff>
      <xdr:row>86</xdr:row>
      <xdr:rowOff>112624</xdr:rowOff>
    </xdr:to>
    <xdr:cxnSp macro="">
      <xdr:nvCxnSpPr>
        <xdr:cNvPr id="333" name="直線コネクタ 332"/>
        <xdr:cNvCxnSpPr/>
      </xdr:nvCxnSpPr>
      <xdr:spPr>
        <a:xfrm flipV="1">
          <a:off x="10476865" y="13540130"/>
          <a:ext cx="0" cy="1317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116451</xdr:rowOff>
    </xdr:from>
    <xdr:ext cx="469744" cy="259045"/>
    <xdr:sp macro="" textlink="">
      <xdr:nvSpPr>
        <xdr:cNvPr id="334" name="【公営住宅】&#10;一人当たり面積最小値テキスト"/>
        <xdr:cNvSpPr txBox="1"/>
      </xdr:nvSpPr>
      <xdr:spPr>
        <a:xfrm>
          <a:off x="10515600" y="1486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112624</xdr:rowOff>
    </xdr:from>
    <xdr:to>
      <xdr:col>55</xdr:col>
      <xdr:colOff>88900</xdr:colOff>
      <xdr:row>86</xdr:row>
      <xdr:rowOff>112624</xdr:rowOff>
    </xdr:to>
    <xdr:cxnSp macro="">
      <xdr:nvCxnSpPr>
        <xdr:cNvPr id="335" name="直線コネクタ 334"/>
        <xdr:cNvCxnSpPr/>
      </xdr:nvCxnSpPr>
      <xdr:spPr>
        <a:xfrm>
          <a:off x="10388600" y="14857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113707</xdr:rowOff>
    </xdr:from>
    <xdr:ext cx="534377" cy="259045"/>
    <xdr:sp macro="" textlink="">
      <xdr:nvSpPr>
        <xdr:cNvPr id="336" name="【公営住宅】&#10;一人当たり面積最大値テキスト"/>
        <xdr:cNvSpPr txBox="1"/>
      </xdr:nvSpPr>
      <xdr:spPr>
        <a:xfrm>
          <a:off x="10515600" y="13315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167030</xdr:rowOff>
    </xdr:from>
    <xdr:to>
      <xdr:col>55</xdr:col>
      <xdr:colOff>88900</xdr:colOff>
      <xdr:row>78</xdr:row>
      <xdr:rowOff>167030</xdr:rowOff>
    </xdr:to>
    <xdr:cxnSp macro="">
      <xdr:nvCxnSpPr>
        <xdr:cNvPr id="337" name="直線コネクタ 336"/>
        <xdr:cNvCxnSpPr/>
      </xdr:nvCxnSpPr>
      <xdr:spPr>
        <a:xfrm>
          <a:off x="10388600" y="13540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50537</xdr:rowOff>
    </xdr:from>
    <xdr:ext cx="469744" cy="259045"/>
    <xdr:sp macro="" textlink="">
      <xdr:nvSpPr>
        <xdr:cNvPr id="338" name="【公営住宅】&#10;一人当たり面積平均値テキスト"/>
        <xdr:cNvSpPr txBox="1"/>
      </xdr:nvSpPr>
      <xdr:spPr>
        <a:xfrm>
          <a:off x="10515600" y="14623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72110</xdr:rowOff>
    </xdr:from>
    <xdr:to>
      <xdr:col>55</xdr:col>
      <xdr:colOff>50800</xdr:colOff>
      <xdr:row>86</xdr:row>
      <xdr:rowOff>2260</xdr:rowOff>
    </xdr:to>
    <xdr:sp macro="" textlink="">
      <xdr:nvSpPr>
        <xdr:cNvPr id="339" name="フローチャート: 判断 338"/>
        <xdr:cNvSpPr/>
      </xdr:nvSpPr>
      <xdr:spPr>
        <a:xfrm>
          <a:off x="10426700" y="1464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80263</xdr:rowOff>
    </xdr:from>
    <xdr:to>
      <xdr:col>50</xdr:col>
      <xdr:colOff>165100</xdr:colOff>
      <xdr:row>86</xdr:row>
      <xdr:rowOff>10413</xdr:rowOff>
    </xdr:to>
    <xdr:sp macro="" textlink="">
      <xdr:nvSpPr>
        <xdr:cNvPr id="340" name="フローチャート: 判断 339"/>
        <xdr:cNvSpPr/>
      </xdr:nvSpPr>
      <xdr:spPr>
        <a:xfrm>
          <a:off x="95885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78817</xdr:rowOff>
    </xdr:from>
    <xdr:to>
      <xdr:col>46</xdr:col>
      <xdr:colOff>38100</xdr:colOff>
      <xdr:row>86</xdr:row>
      <xdr:rowOff>8967</xdr:rowOff>
    </xdr:to>
    <xdr:sp macro="" textlink="">
      <xdr:nvSpPr>
        <xdr:cNvPr id="341" name="フローチャート: 判断 340"/>
        <xdr:cNvSpPr/>
      </xdr:nvSpPr>
      <xdr:spPr>
        <a:xfrm>
          <a:off x="8699500" y="1465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124461</xdr:rowOff>
    </xdr:from>
    <xdr:to>
      <xdr:col>41</xdr:col>
      <xdr:colOff>101600</xdr:colOff>
      <xdr:row>86</xdr:row>
      <xdr:rowOff>54611</xdr:rowOff>
    </xdr:to>
    <xdr:sp macro="" textlink="">
      <xdr:nvSpPr>
        <xdr:cNvPr id="342" name="フローチャート: 判断 341"/>
        <xdr:cNvSpPr/>
      </xdr:nvSpPr>
      <xdr:spPr>
        <a:xfrm>
          <a:off x="7810500" y="1469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123089</xdr:rowOff>
    </xdr:from>
    <xdr:to>
      <xdr:col>36</xdr:col>
      <xdr:colOff>165100</xdr:colOff>
      <xdr:row>86</xdr:row>
      <xdr:rowOff>53239</xdr:rowOff>
    </xdr:to>
    <xdr:sp macro="" textlink="">
      <xdr:nvSpPr>
        <xdr:cNvPr id="343" name="フローチャート: 判断 342"/>
        <xdr:cNvSpPr/>
      </xdr:nvSpPr>
      <xdr:spPr>
        <a:xfrm>
          <a:off x="6921500" y="14696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82626</xdr:rowOff>
    </xdr:from>
    <xdr:to>
      <xdr:col>50</xdr:col>
      <xdr:colOff>165100</xdr:colOff>
      <xdr:row>86</xdr:row>
      <xdr:rowOff>12776</xdr:rowOff>
    </xdr:to>
    <xdr:sp macro="" textlink="">
      <xdr:nvSpPr>
        <xdr:cNvPr id="349" name="楕円 348"/>
        <xdr:cNvSpPr/>
      </xdr:nvSpPr>
      <xdr:spPr>
        <a:xfrm>
          <a:off x="9588500" y="1465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83159</xdr:rowOff>
    </xdr:from>
    <xdr:to>
      <xdr:col>46</xdr:col>
      <xdr:colOff>38100</xdr:colOff>
      <xdr:row>86</xdr:row>
      <xdr:rowOff>13309</xdr:rowOff>
    </xdr:to>
    <xdr:sp macro="" textlink="">
      <xdr:nvSpPr>
        <xdr:cNvPr id="350" name="楕円 349"/>
        <xdr:cNvSpPr/>
      </xdr:nvSpPr>
      <xdr:spPr>
        <a:xfrm>
          <a:off x="8699500" y="1465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133426</xdr:rowOff>
    </xdr:from>
    <xdr:to>
      <xdr:col>50</xdr:col>
      <xdr:colOff>114300</xdr:colOff>
      <xdr:row>85</xdr:row>
      <xdr:rowOff>133959</xdr:rowOff>
    </xdr:to>
    <xdr:cxnSp macro="">
      <xdr:nvCxnSpPr>
        <xdr:cNvPr id="351" name="直線コネクタ 350"/>
        <xdr:cNvCxnSpPr/>
      </xdr:nvCxnSpPr>
      <xdr:spPr>
        <a:xfrm flipV="1">
          <a:off x="8750300" y="14706676"/>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84683</xdr:rowOff>
    </xdr:from>
    <xdr:to>
      <xdr:col>41</xdr:col>
      <xdr:colOff>101600</xdr:colOff>
      <xdr:row>86</xdr:row>
      <xdr:rowOff>14833</xdr:rowOff>
    </xdr:to>
    <xdr:sp macro="" textlink="">
      <xdr:nvSpPr>
        <xdr:cNvPr id="352" name="楕円 351"/>
        <xdr:cNvSpPr/>
      </xdr:nvSpPr>
      <xdr:spPr>
        <a:xfrm>
          <a:off x="7810500" y="146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133959</xdr:rowOff>
    </xdr:from>
    <xdr:to>
      <xdr:col>45</xdr:col>
      <xdr:colOff>177800</xdr:colOff>
      <xdr:row>85</xdr:row>
      <xdr:rowOff>135483</xdr:rowOff>
    </xdr:to>
    <xdr:cxnSp macro="">
      <xdr:nvCxnSpPr>
        <xdr:cNvPr id="353" name="直線コネクタ 352"/>
        <xdr:cNvCxnSpPr/>
      </xdr:nvCxnSpPr>
      <xdr:spPr>
        <a:xfrm flipV="1">
          <a:off x="7861300" y="1470720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85446</xdr:rowOff>
    </xdr:from>
    <xdr:to>
      <xdr:col>36</xdr:col>
      <xdr:colOff>165100</xdr:colOff>
      <xdr:row>86</xdr:row>
      <xdr:rowOff>15596</xdr:rowOff>
    </xdr:to>
    <xdr:sp macro="" textlink="">
      <xdr:nvSpPr>
        <xdr:cNvPr id="354" name="楕円 353"/>
        <xdr:cNvSpPr/>
      </xdr:nvSpPr>
      <xdr:spPr>
        <a:xfrm>
          <a:off x="6921500" y="1465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135483</xdr:rowOff>
    </xdr:from>
    <xdr:to>
      <xdr:col>41</xdr:col>
      <xdr:colOff>50800</xdr:colOff>
      <xdr:row>85</xdr:row>
      <xdr:rowOff>136246</xdr:rowOff>
    </xdr:to>
    <xdr:cxnSp macro="">
      <xdr:nvCxnSpPr>
        <xdr:cNvPr id="355" name="直線コネクタ 354"/>
        <xdr:cNvCxnSpPr/>
      </xdr:nvCxnSpPr>
      <xdr:spPr>
        <a:xfrm flipV="1">
          <a:off x="6972300" y="14708733"/>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26940</xdr:rowOff>
    </xdr:from>
    <xdr:ext cx="469744" cy="259045"/>
    <xdr:sp macro="" textlink="">
      <xdr:nvSpPr>
        <xdr:cNvPr id="356" name="n_1aveValue【公営住宅】&#10;一人当たり面積"/>
        <xdr:cNvSpPr txBox="1"/>
      </xdr:nvSpPr>
      <xdr:spPr>
        <a:xfrm>
          <a:off x="9391727" y="1442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25494</xdr:rowOff>
    </xdr:from>
    <xdr:ext cx="469744" cy="259045"/>
    <xdr:sp macro="" textlink="">
      <xdr:nvSpPr>
        <xdr:cNvPr id="357" name="n_2aveValue【公営住宅】&#10;一人当たり面積"/>
        <xdr:cNvSpPr txBox="1"/>
      </xdr:nvSpPr>
      <xdr:spPr>
        <a:xfrm>
          <a:off x="8515427" y="14427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45738</xdr:rowOff>
    </xdr:from>
    <xdr:ext cx="469744" cy="259045"/>
    <xdr:sp macro="" textlink="">
      <xdr:nvSpPr>
        <xdr:cNvPr id="358" name="n_3aveValue【公営住宅】&#10;一人当たり面積"/>
        <xdr:cNvSpPr txBox="1"/>
      </xdr:nvSpPr>
      <xdr:spPr>
        <a:xfrm>
          <a:off x="7626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44366</xdr:rowOff>
    </xdr:from>
    <xdr:ext cx="469744" cy="259045"/>
    <xdr:sp macro="" textlink="">
      <xdr:nvSpPr>
        <xdr:cNvPr id="359" name="n_4aveValue【公営住宅】&#10;一人当たり面積"/>
        <xdr:cNvSpPr txBox="1"/>
      </xdr:nvSpPr>
      <xdr:spPr>
        <a:xfrm>
          <a:off x="6737427" y="14789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3903</xdr:rowOff>
    </xdr:from>
    <xdr:ext cx="469744" cy="259045"/>
    <xdr:sp macro="" textlink="">
      <xdr:nvSpPr>
        <xdr:cNvPr id="360" name="n_1mainValue【公営住宅】&#10;一人当たり面積"/>
        <xdr:cNvSpPr txBox="1"/>
      </xdr:nvSpPr>
      <xdr:spPr>
        <a:xfrm>
          <a:off x="9391727" y="14748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4436</xdr:rowOff>
    </xdr:from>
    <xdr:ext cx="469744" cy="259045"/>
    <xdr:sp macro="" textlink="">
      <xdr:nvSpPr>
        <xdr:cNvPr id="361" name="n_2mainValue【公営住宅】&#10;一人当たり面積"/>
        <xdr:cNvSpPr txBox="1"/>
      </xdr:nvSpPr>
      <xdr:spPr>
        <a:xfrm>
          <a:off x="8515427" y="1474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31360</xdr:rowOff>
    </xdr:from>
    <xdr:ext cx="469744" cy="259045"/>
    <xdr:sp macro="" textlink="">
      <xdr:nvSpPr>
        <xdr:cNvPr id="362" name="n_3mainValue【公営住宅】&#10;一人当たり面積"/>
        <xdr:cNvSpPr txBox="1"/>
      </xdr:nvSpPr>
      <xdr:spPr>
        <a:xfrm>
          <a:off x="7626427" y="1443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32123</xdr:rowOff>
    </xdr:from>
    <xdr:ext cx="469744" cy="259045"/>
    <xdr:sp macro="" textlink="">
      <xdr:nvSpPr>
        <xdr:cNvPr id="363" name="n_4mainValue【公営住宅】&#10;一人当たり面積"/>
        <xdr:cNvSpPr txBox="1"/>
      </xdr:nvSpPr>
      <xdr:spPr>
        <a:xfrm>
          <a:off x="6737427" y="1443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2" name="正方形/長方形 37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3" name="正方形/長方形 37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4" name="正方形/長方形 37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5" name="正方形/長方形 37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6" name="正方形/長方形 37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7" name="正方形/長方形 37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8" name="正方形/長方形 37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9" name="正方形/長方形 37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0" name="正方形/長方形 37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1" name="正方形/長方形 38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2" name="正方形/長方形 38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3" name="正方形/長方形 38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4" name="正方形/長方形 38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5" name="正方形/長方形 38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6" name="正方形/長方形 38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7" name="正方形/長方形 38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8" name="テキスト ボックス 38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9" name="直線コネクタ 38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0" name="テキスト ボックス 38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1" name="直線コネクタ 390"/>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2" name="テキスト ボックス 391"/>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3" name="直線コネクタ 392"/>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4" name="テキスト ボックス 393"/>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5" name="直線コネクタ 394"/>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6" name="テキスト ボックス 395"/>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7" name="直線コネクタ 396"/>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8" name="テキスト ボックス 397"/>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9" name="直線コネクタ 398"/>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0" name="テキスト ボックス 399"/>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1" name="直線コネクタ 400"/>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2" name="テキスト ボックス 401"/>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3810</xdr:rowOff>
    </xdr:to>
    <xdr:cxnSp macro="">
      <xdr:nvCxnSpPr>
        <xdr:cNvPr id="404" name="直線コネクタ 403"/>
        <xdr:cNvCxnSpPr/>
      </xdr:nvCxnSpPr>
      <xdr:spPr>
        <a:xfrm flipV="1">
          <a:off x="16318864" y="5722620"/>
          <a:ext cx="0" cy="1482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405" name="【認定こども園・幼稚園・保育所】&#10;有形固定資産減価償却率最小値テキスト"/>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406" name="直線コネクタ 405"/>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405111" cy="259045"/>
    <xdr:sp macro="" textlink="">
      <xdr:nvSpPr>
        <xdr:cNvPr id="407" name="【認定こども園・幼稚園・保育所】&#10;有形固定資産減価償却率最大値テキスト"/>
        <xdr:cNvSpPr txBox="1"/>
      </xdr:nvSpPr>
      <xdr:spPr>
        <a:xfrm>
          <a:off x="16357600" y="549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408" name="直線コネクタ 407"/>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135272</xdr:rowOff>
    </xdr:from>
    <xdr:ext cx="405111" cy="259045"/>
    <xdr:sp macro="" textlink="">
      <xdr:nvSpPr>
        <xdr:cNvPr id="409" name="【認定こども園・幼稚園・保育所】&#10;有形固定資産減価償却率平均値テキスト"/>
        <xdr:cNvSpPr txBox="1"/>
      </xdr:nvSpPr>
      <xdr:spPr>
        <a:xfrm>
          <a:off x="16357600" y="6307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156845</xdr:rowOff>
    </xdr:from>
    <xdr:to>
      <xdr:col>85</xdr:col>
      <xdr:colOff>177800</xdr:colOff>
      <xdr:row>37</xdr:row>
      <xdr:rowOff>86995</xdr:rowOff>
    </xdr:to>
    <xdr:sp macro="" textlink="">
      <xdr:nvSpPr>
        <xdr:cNvPr id="410" name="フローチャート: 判断 409"/>
        <xdr:cNvSpPr/>
      </xdr:nvSpPr>
      <xdr:spPr>
        <a:xfrm>
          <a:off x="162687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42545</xdr:rowOff>
    </xdr:from>
    <xdr:to>
      <xdr:col>81</xdr:col>
      <xdr:colOff>101600</xdr:colOff>
      <xdr:row>37</xdr:row>
      <xdr:rowOff>144145</xdr:rowOff>
    </xdr:to>
    <xdr:sp macro="" textlink="">
      <xdr:nvSpPr>
        <xdr:cNvPr id="411" name="フローチャート: 判断 410"/>
        <xdr:cNvSpPr/>
      </xdr:nvSpPr>
      <xdr:spPr>
        <a:xfrm>
          <a:off x="15430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156845</xdr:rowOff>
    </xdr:from>
    <xdr:to>
      <xdr:col>76</xdr:col>
      <xdr:colOff>165100</xdr:colOff>
      <xdr:row>37</xdr:row>
      <xdr:rowOff>86995</xdr:rowOff>
    </xdr:to>
    <xdr:sp macro="" textlink="">
      <xdr:nvSpPr>
        <xdr:cNvPr id="412" name="フローチャート: 判断 411"/>
        <xdr:cNvSpPr/>
      </xdr:nvSpPr>
      <xdr:spPr>
        <a:xfrm>
          <a:off x="14541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160655</xdr:rowOff>
    </xdr:from>
    <xdr:to>
      <xdr:col>72</xdr:col>
      <xdr:colOff>38100</xdr:colOff>
      <xdr:row>37</xdr:row>
      <xdr:rowOff>90805</xdr:rowOff>
    </xdr:to>
    <xdr:sp macro="" textlink="">
      <xdr:nvSpPr>
        <xdr:cNvPr id="413" name="フローチャート: 判断 412"/>
        <xdr:cNvSpPr/>
      </xdr:nvSpPr>
      <xdr:spPr>
        <a:xfrm>
          <a:off x="13652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170180</xdr:rowOff>
    </xdr:from>
    <xdr:to>
      <xdr:col>67</xdr:col>
      <xdr:colOff>101600</xdr:colOff>
      <xdr:row>38</xdr:row>
      <xdr:rowOff>100330</xdr:rowOff>
    </xdr:to>
    <xdr:sp macro="" textlink="">
      <xdr:nvSpPr>
        <xdr:cNvPr id="414" name="フローチャート: 判断 413"/>
        <xdr:cNvSpPr/>
      </xdr:nvSpPr>
      <xdr:spPr>
        <a:xfrm>
          <a:off x="12763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135890</xdr:rowOff>
    </xdr:from>
    <xdr:to>
      <xdr:col>81</xdr:col>
      <xdr:colOff>101600</xdr:colOff>
      <xdr:row>36</xdr:row>
      <xdr:rowOff>66040</xdr:rowOff>
    </xdr:to>
    <xdr:sp macro="" textlink="">
      <xdr:nvSpPr>
        <xdr:cNvPr id="420" name="楕円 419"/>
        <xdr:cNvSpPr/>
      </xdr:nvSpPr>
      <xdr:spPr>
        <a:xfrm>
          <a:off x="15430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34</xdr:row>
      <xdr:rowOff>92075</xdr:rowOff>
    </xdr:from>
    <xdr:to>
      <xdr:col>76</xdr:col>
      <xdr:colOff>165100</xdr:colOff>
      <xdr:row>35</xdr:row>
      <xdr:rowOff>22225</xdr:rowOff>
    </xdr:to>
    <xdr:sp macro="" textlink="">
      <xdr:nvSpPr>
        <xdr:cNvPr id="421" name="楕円 420"/>
        <xdr:cNvSpPr/>
      </xdr:nvSpPr>
      <xdr:spPr>
        <a:xfrm>
          <a:off x="14541500" y="592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142875</xdr:rowOff>
    </xdr:from>
    <xdr:to>
      <xdr:col>81</xdr:col>
      <xdr:colOff>50800</xdr:colOff>
      <xdr:row>36</xdr:row>
      <xdr:rowOff>15240</xdr:rowOff>
    </xdr:to>
    <xdr:cxnSp macro="">
      <xdr:nvCxnSpPr>
        <xdr:cNvPr id="422" name="直線コネクタ 421"/>
        <xdr:cNvCxnSpPr/>
      </xdr:nvCxnSpPr>
      <xdr:spPr>
        <a:xfrm>
          <a:off x="14592300" y="5972175"/>
          <a:ext cx="88900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105410</xdr:rowOff>
    </xdr:from>
    <xdr:to>
      <xdr:col>72</xdr:col>
      <xdr:colOff>38100</xdr:colOff>
      <xdr:row>41</xdr:row>
      <xdr:rowOff>35560</xdr:rowOff>
    </xdr:to>
    <xdr:sp macro="" textlink="">
      <xdr:nvSpPr>
        <xdr:cNvPr id="423" name="楕円 422"/>
        <xdr:cNvSpPr/>
      </xdr:nvSpPr>
      <xdr:spPr>
        <a:xfrm>
          <a:off x="13652500" y="69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142875</xdr:rowOff>
    </xdr:from>
    <xdr:to>
      <xdr:col>76</xdr:col>
      <xdr:colOff>114300</xdr:colOff>
      <xdr:row>40</xdr:row>
      <xdr:rowOff>156210</xdr:rowOff>
    </xdr:to>
    <xdr:cxnSp macro="">
      <xdr:nvCxnSpPr>
        <xdr:cNvPr id="424" name="直線コネクタ 423"/>
        <xdr:cNvCxnSpPr/>
      </xdr:nvCxnSpPr>
      <xdr:spPr>
        <a:xfrm flipV="1">
          <a:off x="13703300" y="5972175"/>
          <a:ext cx="889000" cy="104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52070</xdr:rowOff>
    </xdr:from>
    <xdr:to>
      <xdr:col>67</xdr:col>
      <xdr:colOff>101600</xdr:colOff>
      <xdr:row>40</xdr:row>
      <xdr:rowOff>153670</xdr:rowOff>
    </xdr:to>
    <xdr:sp macro="" textlink="">
      <xdr:nvSpPr>
        <xdr:cNvPr id="425" name="楕円 424"/>
        <xdr:cNvSpPr/>
      </xdr:nvSpPr>
      <xdr:spPr>
        <a:xfrm>
          <a:off x="127635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102870</xdr:rowOff>
    </xdr:from>
    <xdr:to>
      <xdr:col>71</xdr:col>
      <xdr:colOff>177800</xdr:colOff>
      <xdr:row>40</xdr:row>
      <xdr:rowOff>156210</xdr:rowOff>
    </xdr:to>
    <xdr:cxnSp macro="">
      <xdr:nvCxnSpPr>
        <xdr:cNvPr id="426" name="直線コネクタ 425"/>
        <xdr:cNvCxnSpPr/>
      </xdr:nvCxnSpPr>
      <xdr:spPr>
        <a:xfrm>
          <a:off x="12814300" y="69608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135272</xdr:rowOff>
    </xdr:from>
    <xdr:ext cx="405111" cy="259045"/>
    <xdr:sp macro="" textlink="">
      <xdr:nvSpPr>
        <xdr:cNvPr id="427" name="n_1aveValue【認定こども園・幼稚園・保育所】&#10;有形固定資産減価償却率"/>
        <xdr:cNvSpPr txBox="1"/>
      </xdr:nvSpPr>
      <xdr:spPr>
        <a:xfrm>
          <a:off x="152660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78122</xdr:rowOff>
    </xdr:from>
    <xdr:ext cx="405111" cy="259045"/>
    <xdr:sp macro="" textlink="">
      <xdr:nvSpPr>
        <xdr:cNvPr id="428" name="n_2aveValue【認定こども園・幼稚園・保育所】&#10;有形固定資産減価償却率"/>
        <xdr:cNvSpPr txBox="1"/>
      </xdr:nvSpPr>
      <xdr:spPr>
        <a:xfrm>
          <a:off x="14389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429" name="n_3aveValue【認定こども園・幼稚園・保育所】&#10;有形固定資産減価償却率"/>
        <xdr:cNvSpPr txBox="1"/>
      </xdr:nvSpPr>
      <xdr:spPr>
        <a:xfrm>
          <a:off x="13500744" y="610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116857</xdr:rowOff>
    </xdr:from>
    <xdr:ext cx="405111" cy="259045"/>
    <xdr:sp macro="" textlink="">
      <xdr:nvSpPr>
        <xdr:cNvPr id="430" name="n_4aveValue【認定こども園・幼稚園・保育所】&#10;有形固定資産減価償却率"/>
        <xdr:cNvSpPr txBox="1"/>
      </xdr:nvSpPr>
      <xdr:spPr>
        <a:xfrm>
          <a:off x="126117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82567</xdr:rowOff>
    </xdr:from>
    <xdr:ext cx="405111" cy="259045"/>
    <xdr:sp macro="" textlink="">
      <xdr:nvSpPr>
        <xdr:cNvPr id="431" name="n_1mainValue【認定こども園・幼稚園・保育所】&#10;有形固定資産減価償却率"/>
        <xdr:cNvSpPr txBox="1"/>
      </xdr:nvSpPr>
      <xdr:spPr>
        <a:xfrm>
          <a:off x="152660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38752</xdr:rowOff>
    </xdr:from>
    <xdr:ext cx="405111" cy="259045"/>
    <xdr:sp macro="" textlink="">
      <xdr:nvSpPr>
        <xdr:cNvPr id="432" name="n_2mainValue【認定こども園・幼稚園・保育所】&#10;有形固定資産減価償却率"/>
        <xdr:cNvSpPr txBox="1"/>
      </xdr:nvSpPr>
      <xdr:spPr>
        <a:xfrm>
          <a:off x="14389744" y="5696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26687</xdr:rowOff>
    </xdr:from>
    <xdr:ext cx="405111" cy="259045"/>
    <xdr:sp macro="" textlink="">
      <xdr:nvSpPr>
        <xdr:cNvPr id="433" name="n_3mainValue【認定こども園・幼稚園・保育所】&#10;有形固定資産減価償却率"/>
        <xdr:cNvSpPr txBox="1"/>
      </xdr:nvSpPr>
      <xdr:spPr>
        <a:xfrm>
          <a:off x="13500744" y="705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144797</xdr:rowOff>
    </xdr:from>
    <xdr:ext cx="405111" cy="259045"/>
    <xdr:sp macro="" textlink="">
      <xdr:nvSpPr>
        <xdr:cNvPr id="434" name="n_4mainValue【認定こども園・幼稚園・保育所】&#10;有形固定資産減価償却率"/>
        <xdr:cNvSpPr txBox="1"/>
      </xdr:nvSpPr>
      <xdr:spPr>
        <a:xfrm>
          <a:off x="12611744" y="700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45" name="直線コネクタ 44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46" name="テキスト ボックス 44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7" name="直線コネクタ 44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8" name="テキスト ボックス 44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9" name="直線コネクタ 44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0" name="テキスト ボックス 44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1" name="直線コネクタ 45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2" name="テキスト ボックス 45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53" name="直線コネクタ 45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54" name="テキスト ボックス 45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5" name="直線コネクタ 45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6" name="テキスト ボックス 45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53340</xdr:rowOff>
    </xdr:from>
    <xdr:to>
      <xdr:col>116</xdr:col>
      <xdr:colOff>62864</xdr:colOff>
      <xdr:row>41</xdr:row>
      <xdr:rowOff>138430</xdr:rowOff>
    </xdr:to>
    <xdr:cxnSp macro="">
      <xdr:nvCxnSpPr>
        <xdr:cNvPr id="458" name="直線コネクタ 457"/>
        <xdr:cNvCxnSpPr/>
      </xdr:nvCxnSpPr>
      <xdr:spPr>
        <a:xfrm flipV="1">
          <a:off x="22160864" y="5711190"/>
          <a:ext cx="0" cy="1456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142257</xdr:rowOff>
    </xdr:from>
    <xdr:ext cx="469744" cy="259045"/>
    <xdr:sp macro="" textlink="">
      <xdr:nvSpPr>
        <xdr:cNvPr id="459" name="【認定こども園・幼稚園・保育所】&#10;一人当たり面積最小値テキスト"/>
        <xdr:cNvSpPr txBox="1"/>
      </xdr:nvSpPr>
      <xdr:spPr>
        <a:xfrm>
          <a:off x="22199600" y="717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138430</xdr:rowOff>
    </xdr:from>
    <xdr:to>
      <xdr:col>116</xdr:col>
      <xdr:colOff>152400</xdr:colOff>
      <xdr:row>41</xdr:row>
      <xdr:rowOff>138430</xdr:rowOff>
    </xdr:to>
    <xdr:cxnSp macro="">
      <xdr:nvCxnSpPr>
        <xdr:cNvPr id="460" name="直線コネクタ 459"/>
        <xdr:cNvCxnSpPr/>
      </xdr:nvCxnSpPr>
      <xdr:spPr>
        <a:xfrm>
          <a:off x="220726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xdr:rowOff>
    </xdr:from>
    <xdr:ext cx="469744" cy="259045"/>
    <xdr:sp macro="" textlink="">
      <xdr:nvSpPr>
        <xdr:cNvPr id="461" name="【認定こども園・幼稚園・保育所】&#10;一人当たり面積最大値テキスト"/>
        <xdr:cNvSpPr txBox="1"/>
      </xdr:nvSpPr>
      <xdr:spPr>
        <a:xfrm>
          <a:off x="22199600" y="548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53340</xdr:rowOff>
    </xdr:from>
    <xdr:to>
      <xdr:col>116</xdr:col>
      <xdr:colOff>152400</xdr:colOff>
      <xdr:row>33</xdr:row>
      <xdr:rowOff>53340</xdr:rowOff>
    </xdr:to>
    <xdr:cxnSp macro="">
      <xdr:nvCxnSpPr>
        <xdr:cNvPr id="462" name="直線コネクタ 461"/>
        <xdr:cNvCxnSpPr/>
      </xdr:nvCxnSpPr>
      <xdr:spPr>
        <a:xfrm>
          <a:off x="22072600" y="571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107967</xdr:rowOff>
    </xdr:from>
    <xdr:ext cx="469744" cy="259045"/>
    <xdr:sp macro="" textlink="">
      <xdr:nvSpPr>
        <xdr:cNvPr id="463" name="【認定こども園・幼稚園・保育所】&#10;一人当たり面積平均値テキスト"/>
        <xdr:cNvSpPr txBox="1"/>
      </xdr:nvSpPr>
      <xdr:spPr>
        <a:xfrm>
          <a:off x="22199600" y="6794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129540</xdr:rowOff>
    </xdr:from>
    <xdr:to>
      <xdr:col>116</xdr:col>
      <xdr:colOff>114300</xdr:colOff>
      <xdr:row>40</xdr:row>
      <xdr:rowOff>59690</xdr:rowOff>
    </xdr:to>
    <xdr:sp macro="" textlink="">
      <xdr:nvSpPr>
        <xdr:cNvPr id="464" name="フローチャート: 判断 463"/>
        <xdr:cNvSpPr/>
      </xdr:nvSpPr>
      <xdr:spPr>
        <a:xfrm>
          <a:off x="22110700" y="681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134620</xdr:rowOff>
    </xdr:from>
    <xdr:to>
      <xdr:col>112</xdr:col>
      <xdr:colOff>38100</xdr:colOff>
      <xdr:row>40</xdr:row>
      <xdr:rowOff>64770</xdr:rowOff>
    </xdr:to>
    <xdr:sp macro="" textlink="">
      <xdr:nvSpPr>
        <xdr:cNvPr id="465" name="フローチャート: 判断 464"/>
        <xdr:cNvSpPr/>
      </xdr:nvSpPr>
      <xdr:spPr>
        <a:xfrm>
          <a:off x="21272500" y="682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140970</xdr:rowOff>
    </xdr:from>
    <xdr:to>
      <xdr:col>107</xdr:col>
      <xdr:colOff>101600</xdr:colOff>
      <xdr:row>40</xdr:row>
      <xdr:rowOff>71120</xdr:rowOff>
    </xdr:to>
    <xdr:sp macro="" textlink="">
      <xdr:nvSpPr>
        <xdr:cNvPr id="466" name="フローチャート: 判断 465"/>
        <xdr:cNvSpPr/>
      </xdr:nvSpPr>
      <xdr:spPr>
        <a:xfrm>
          <a:off x="20383500" y="682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43180</xdr:rowOff>
    </xdr:from>
    <xdr:to>
      <xdr:col>102</xdr:col>
      <xdr:colOff>165100</xdr:colOff>
      <xdr:row>40</xdr:row>
      <xdr:rowOff>144780</xdr:rowOff>
    </xdr:to>
    <xdr:sp macro="" textlink="">
      <xdr:nvSpPr>
        <xdr:cNvPr id="467" name="フローチャート: 判断 466"/>
        <xdr:cNvSpPr/>
      </xdr:nvSpPr>
      <xdr:spPr>
        <a:xfrm>
          <a:off x="19494500" y="690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60960</xdr:rowOff>
    </xdr:from>
    <xdr:to>
      <xdr:col>98</xdr:col>
      <xdr:colOff>38100</xdr:colOff>
      <xdr:row>40</xdr:row>
      <xdr:rowOff>162560</xdr:rowOff>
    </xdr:to>
    <xdr:sp macro="" textlink="">
      <xdr:nvSpPr>
        <xdr:cNvPr id="468" name="フローチャート: 判断 467"/>
        <xdr:cNvSpPr/>
      </xdr:nvSpPr>
      <xdr:spPr>
        <a:xfrm>
          <a:off x="18605500" y="691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9" name="テキスト ボックス 46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0" name="テキスト ボックス 46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1" name="テキスト ボックス 47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2" name="テキスト ボックス 47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3" name="テキスト ボックス 47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43180</xdr:rowOff>
    </xdr:from>
    <xdr:to>
      <xdr:col>112</xdr:col>
      <xdr:colOff>38100</xdr:colOff>
      <xdr:row>40</xdr:row>
      <xdr:rowOff>144780</xdr:rowOff>
    </xdr:to>
    <xdr:sp macro="" textlink="">
      <xdr:nvSpPr>
        <xdr:cNvPr id="474" name="楕円 473"/>
        <xdr:cNvSpPr/>
      </xdr:nvSpPr>
      <xdr:spPr>
        <a:xfrm>
          <a:off x="212725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43180</xdr:rowOff>
    </xdr:from>
    <xdr:to>
      <xdr:col>107</xdr:col>
      <xdr:colOff>101600</xdr:colOff>
      <xdr:row>40</xdr:row>
      <xdr:rowOff>144780</xdr:rowOff>
    </xdr:to>
    <xdr:sp macro="" textlink="">
      <xdr:nvSpPr>
        <xdr:cNvPr id="475" name="楕円 474"/>
        <xdr:cNvSpPr/>
      </xdr:nvSpPr>
      <xdr:spPr>
        <a:xfrm>
          <a:off x="20383500" y="690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93980</xdr:rowOff>
    </xdr:from>
    <xdr:to>
      <xdr:col>111</xdr:col>
      <xdr:colOff>177800</xdr:colOff>
      <xdr:row>40</xdr:row>
      <xdr:rowOff>93980</xdr:rowOff>
    </xdr:to>
    <xdr:cxnSp macro="">
      <xdr:nvCxnSpPr>
        <xdr:cNvPr id="476" name="直線コネクタ 475"/>
        <xdr:cNvCxnSpPr/>
      </xdr:nvCxnSpPr>
      <xdr:spPr>
        <a:xfrm>
          <a:off x="20434300" y="6951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46990</xdr:rowOff>
    </xdr:from>
    <xdr:to>
      <xdr:col>102</xdr:col>
      <xdr:colOff>165100</xdr:colOff>
      <xdr:row>40</xdr:row>
      <xdr:rowOff>148590</xdr:rowOff>
    </xdr:to>
    <xdr:sp macro="" textlink="">
      <xdr:nvSpPr>
        <xdr:cNvPr id="477" name="楕円 476"/>
        <xdr:cNvSpPr/>
      </xdr:nvSpPr>
      <xdr:spPr>
        <a:xfrm>
          <a:off x="19494500" y="69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93980</xdr:rowOff>
    </xdr:from>
    <xdr:to>
      <xdr:col>107</xdr:col>
      <xdr:colOff>50800</xdr:colOff>
      <xdr:row>40</xdr:row>
      <xdr:rowOff>97790</xdr:rowOff>
    </xdr:to>
    <xdr:cxnSp macro="">
      <xdr:nvCxnSpPr>
        <xdr:cNvPr id="478" name="直線コネクタ 477"/>
        <xdr:cNvCxnSpPr/>
      </xdr:nvCxnSpPr>
      <xdr:spPr>
        <a:xfrm flipV="1">
          <a:off x="19545300" y="69519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24130</xdr:rowOff>
    </xdr:from>
    <xdr:to>
      <xdr:col>98</xdr:col>
      <xdr:colOff>38100</xdr:colOff>
      <xdr:row>40</xdr:row>
      <xdr:rowOff>125730</xdr:rowOff>
    </xdr:to>
    <xdr:sp macro="" textlink="">
      <xdr:nvSpPr>
        <xdr:cNvPr id="479" name="楕円 478"/>
        <xdr:cNvSpPr/>
      </xdr:nvSpPr>
      <xdr:spPr>
        <a:xfrm>
          <a:off x="18605500" y="688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74930</xdr:rowOff>
    </xdr:from>
    <xdr:to>
      <xdr:col>102</xdr:col>
      <xdr:colOff>114300</xdr:colOff>
      <xdr:row>40</xdr:row>
      <xdr:rowOff>97790</xdr:rowOff>
    </xdr:to>
    <xdr:cxnSp macro="">
      <xdr:nvCxnSpPr>
        <xdr:cNvPr id="480" name="直線コネクタ 479"/>
        <xdr:cNvCxnSpPr/>
      </xdr:nvCxnSpPr>
      <xdr:spPr>
        <a:xfrm>
          <a:off x="18656300" y="69329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81297</xdr:rowOff>
    </xdr:from>
    <xdr:ext cx="469744" cy="259045"/>
    <xdr:sp macro="" textlink="">
      <xdr:nvSpPr>
        <xdr:cNvPr id="481" name="n_1aveValue【認定こども園・幼稚園・保育所】&#10;一人当たり面積"/>
        <xdr:cNvSpPr txBox="1"/>
      </xdr:nvSpPr>
      <xdr:spPr>
        <a:xfrm>
          <a:off x="21075727" y="659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87647</xdr:rowOff>
    </xdr:from>
    <xdr:ext cx="469744" cy="259045"/>
    <xdr:sp macro="" textlink="">
      <xdr:nvSpPr>
        <xdr:cNvPr id="482" name="n_2aveValue【認定こども園・幼稚園・保育所】&#10;一人当たり面積"/>
        <xdr:cNvSpPr txBox="1"/>
      </xdr:nvSpPr>
      <xdr:spPr>
        <a:xfrm>
          <a:off x="20199427" y="660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161307</xdr:rowOff>
    </xdr:from>
    <xdr:ext cx="469744" cy="259045"/>
    <xdr:sp macro="" textlink="">
      <xdr:nvSpPr>
        <xdr:cNvPr id="483" name="n_3aveValue【認定こども園・幼稚園・保育所】&#10;一人当たり面積"/>
        <xdr:cNvSpPr txBox="1"/>
      </xdr:nvSpPr>
      <xdr:spPr>
        <a:xfrm>
          <a:off x="19310427" y="667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153687</xdr:rowOff>
    </xdr:from>
    <xdr:ext cx="469744" cy="259045"/>
    <xdr:sp macro="" textlink="">
      <xdr:nvSpPr>
        <xdr:cNvPr id="484" name="n_4aveValue【認定こども園・幼稚園・保育所】&#10;一人当たり面積"/>
        <xdr:cNvSpPr txBox="1"/>
      </xdr:nvSpPr>
      <xdr:spPr>
        <a:xfrm>
          <a:off x="18421427"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135907</xdr:rowOff>
    </xdr:from>
    <xdr:ext cx="469744" cy="259045"/>
    <xdr:sp macro="" textlink="">
      <xdr:nvSpPr>
        <xdr:cNvPr id="485" name="n_1mainValue【認定こども園・幼稚園・保育所】&#10;一人当たり面積"/>
        <xdr:cNvSpPr txBox="1"/>
      </xdr:nvSpPr>
      <xdr:spPr>
        <a:xfrm>
          <a:off x="21075727" y="699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135907</xdr:rowOff>
    </xdr:from>
    <xdr:ext cx="469744" cy="259045"/>
    <xdr:sp macro="" textlink="">
      <xdr:nvSpPr>
        <xdr:cNvPr id="486" name="n_2mainValue【認定こども園・幼稚園・保育所】&#10;一人当たり面積"/>
        <xdr:cNvSpPr txBox="1"/>
      </xdr:nvSpPr>
      <xdr:spPr>
        <a:xfrm>
          <a:off x="20199427" y="699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139717</xdr:rowOff>
    </xdr:from>
    <xdr:ext cx="469744" cy="259045"/>
    <xdr:sp macro="" textlink="">
      <xdr:nvSpPr>
        <xdr:cNvPr id="487" name="n_3mainValue【認定こども園・幼稚園・保育所】&#10;一人当たり面積"/>
        <xdr:cNvSpPr txBox="1"/>
      </xdr:nvSpPr>
      <xdr:spPr>
        <a:xfrm>
          <a:off x="19310427" y="6997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142257</xdr:rowOff>
    </xdr:from>
    <xdr:ext cx="469744" cy="259045"/>
    <xdr:sp macro="" textlink="">
      <xdr:nvSpPr>
        <xdr:cNvPr id="488" name="n_4mainValue【認定こども園・幼稚園・保育所】&#10;一人当たり面積"/>
        <xdr:cNvSpPr txBox="1"/>
      </xdr:nvSpPr>
      <xdr:spPr>
        <a:xfrm>
          <a:off x="18421427" y="665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9" name="正方形/長方形 48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0" name="正方形/長方形 48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1" name="正方形/長方形 49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2" name="正方形/長方形 49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3" name="正方形/長方形 49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4" name="正方形/長方形 49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5" name="正方形/長方形 49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6" name="正方形/長方形 49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7" name="テキスト ボックス 49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8" name="直線コネクタ 49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9" name="テキスト ボックス 49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00" name="直線コネクタ 49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01" name="テキスト ボックス 50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02" name="直線コネクタ 50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03" name="テキスト ボックス 50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04" name="直線コネクタ 50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05" name="テキスト ボックス 50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6" name="直線コネクタ 50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7" name="テキスト ボックス 50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8" name="直線コネクタ 50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9" name="テキスト ボックス 50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1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96012</xdr:rowOff>
    </xdr:from>
    <xdr:to>
      <xdr:col>85</xdr:col>
      <xdr:colOff>126364</xdr:colOff>
      <xdr:row>62</xdr:row>
      <xdr:rowOff>86868</xdr:rowOff>
    </xdr:to>
    <xdr:cxnSp macro="">
      <xdr:nvCxnSpPr>
        <xdr:cNvPr id="511" name="直線コネクタ 510"/>
        <xdr:cNvCxnSpPr/>
      </xdr:nvCxnSpPr>
      <xdr:spPr>
        <a:xfrm flipV="1">
          <a:off x="16318864" y="9525762"/>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90695</xdr:rowOff>
    </xdr:from>
    <xdr:ext cx="405111" cy="259045"/>
    <xdr:sp macro="" textlink="">
      <xdr:nvSpPr>
        <xdr:cNvPr id="512" name="【学校施設】&#10;有形固定資産減価償却率最小値テキスト"/>
        <xdr:cNvSpPr txBox="1"/>
      </xdr:nvSpPr>
      <xdr:spPr>
        <a:xfrm>
          <a:off x="16357600" y="10720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86868</xdr:rowOff>
    </xdr:from>
    <xdr:to>
      <xdr:col>86</xdr:col>
      <xdr:colOff>25400</xdr:colOff>
      <xdr:row>62</xdr:row>
      <xdr:rowOff>86868</xdr:rowOff>
    </xdr:to>
    <xdr:cxnSp macro="">
      <xdr:nvCxnSpPr>
        <xdr:cNvPr id="513" name="直線コネクタ 512"/>
        <xdr:cNvCxnSpPr/>
      </xdr:nvCxnSpPr>
      <xdr:spPr>
        <a:xfrm>
          <a:off x="16230600" y="1071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42689</xdr:rowOff>
    </xdr:from>
    <xdr:ext cx="405111" cy="259045"/>
    <xdr:sp macro="" textlink="">
      <xdr:nvSpPr>
        <xdr:cNvPr id="514" name="【学校施設】&#10;有形固定資産減価償却率最大値テキスト"/>
        <xdr:cNvSpPr txBox="1"/>
      </xdr:nvSpPr>
      <xdr:spPr>
        <a:xfrm>
          <a:off x="16357600" y="9300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96012</xdr:rowOff>
    </xdr:from>
    <xdr:to>
      <xdr:col>86</xdr:col>
      <xdr:colOff>25400</xdr:colOff>
      <xdr:row>55</xdr:row>
      <xdr:rowOff>96012</xdr:rowOff>
    </xdr:to>
    <xdr:cxnSp macro="">
      <xdr:nvCxnSpPr>
        <xdr:cNvPr id="515" name="直線コネクタ 514"/>
        <xdr:cNvCxnSpPr/>
      </xdr:nvCxnSpPr>
      <xdr:spPr>
        <a:xfrm>
          <a:off x="16230600" y="952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32783</xdr:rowOff>
    </xdr:from>
    <xdr:ext cx="405111" cy="259045"/>
    <xdr:sp macro="" textlink="">
      <xdr:nvSpPr>
        <xdr:cNvPr id="516" name="【学校施設】&#10;有形固定資産減価償却率平均値テキスト"/>
        <xdr:cNvSpPr txBox="1"/>
      </xdr:nvSpPr>
      <xdr:spPr>
        <a:xfrm>
          <a:off x="16357600" y="101483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54356</xdr:rowOff>
    </xdr:from>
    <xdr:to>
      <xdr:col>85</xdr:col>
      <xdr:colOff>177800</xdr:colOff>
      <xdr:row>59</xdr:row>
      <xdr:rowOff>155956</xdr:rowOff>
    </xdr:to>
    <xdr:sp macro="" textlink="">
      <xdr:nvSpPr>
        <xdr:cNvPr id="517" name="フローチャート: 判断 516"/>
        <xdr:cNvSpPr/>
      </xdr:nvSpPr>
      <xdr:spPr>
        <a:xfrm>
          <a:off x="162687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18" name="フローチャート: 判断 517"/>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164084</xdr:rowOff>
    </xdr:from>
    <xdr:to>
      <xdr:col>76</xdr:col>
      <xdr:colOff>165100</xdr:colOff>
      <xdr:row>59</xdr:row>
      <xdr:rowOff>94234</xdr:rowOff>
    </xdr:to>
    <xdr:sp macro="" textlink="">
      <xdr:nvSpPr>
        <xdr:cNvPr id="519" name="フローチャート: 判断 518"/>
        <xdr:cNvSpPr/>
      </xdr:nvSpPr>
      <xdr:spPr>
        <a:xfrm>
          <a:off x="14541500" y="1010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138938</xdr:rowOff>
    </xdr:from>
    <xdr:to>
      <xdr:col>72</xdr:col>
      <xdr:colOff>38100</xdr:colOff>
      <xdr:row>59</xdr:row>
      <xdr:rowOff>69088</xdr:rowOff>
    </xdr:to>
    <xdr:sp macro="" textlink="">
      <xdr:nvSpPr>
        <xdr:cNvPr id="520" name="フローチャート: 判断 519"/>
        <xdr:cNvSpPr/>
      </xdr:nvSpPr>
      <xdr:spPr>
        <a:xfrm>
          <a:off x="13652500" y="1008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521" name="フローチャート: 判断 520"/>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2" name="テキスト ボックス 52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3" name="テキスト ボックス 52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4" name="テキスト ボックス 52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5" name="テキスト ボックス 52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6" name="テキスト ボックス 52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54356</xdr:rowOff>
    </xdr:from>
    <xdr:to>
      <xdr:col>81</xdr:col>
      <xdr:colOff>101600</xdr:colOff>
      <xdr:row>57</xdr:row>
      <xdr:rowOff>155956</xdr:rowOff>
    </xdr:to>
    <xdr:sp macro="" textlink="">
      <xdr:nvSpPr>
        <xdr:cNvPr id="527" name="楕円 526"/>
        <xdr:cNvSpPr/>
      </xdr:nvSpPr>
      <xdr:spPr>
        <a:xfrm>
          <a:off x="15430500" y="982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1778</xdr:rowOff>
    </xdr:from>
    <xdr:to>
      <xdr:col>76</xdr:col>
      <xdr:colOff>165100</xdr:colOff>
      <xdr:row>57</xdr:row>
      <xdr:rowOff>103378</xdr:rowOff>
    </xdr:to>
    <xdr:sp macro="" textlink="">
      <xdr:nvSpPr>
        <xdr:cNvPr id="528" name="楕円 527"/>
        <xdr:cNvSpPr/>
      </xdr:nvSpPr>
      <xdr:spPr>
        <a:xfrm>
          <a:off x="14541500" y="977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52578</xdr:rowOff>
    </xdr:from>
    <xdr:to>
      <xdr:col>81</xdr:col>
      <xdr:colOff>50800</xdr:colOff>
      <xdr:row>57</xdr:row>
      <xdr:rowOff>105156</xdr:rowOff>
    </xdr:to>
    <xdr:cxnSp macro="">
      <xdr:nvCxnSpPr>
        <xdr:cNvPr id="529" name="直線コネクタ 528"/>
        <xdr:cNvCxnSpPr/>
      </xdr:nvCxnSpPr>
      <xdr:spPr>
        <a:xfrm>
          <a:off x="14592300" y="982522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22352</xdr:rowOff>
    </xdr:from>
    <xdr:to>
      <xdr:col>72</xdr:col>
      <xdr:colOff>38100</xdr:colOff>
      <xdr:row>57</xdr:row>
      <xdr:rowOff>123952</xdr:rowOff>
    </xdr:to>
    <xdr:sp macro="" textlink="">
      <xdr:nvSpPr>
        <xdr:cNvPr id="530" name="楕円 529"/>
        <xdr:cNvSpPr/>
      </xdr:nvSpPr>
      <xdr:spPr>
        <a:xfrm>
          <a:off x="13652500" y="979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52578</xdr:rowOff>
    </xdr:from>
    <xdr:to>
      <xdr:col>76</xdr:col>
      <xdr:colOff>114300</xdr:colOff>
      <xdr:row>57</xdr:row>
      <xdr:rowOff>73152</xdr:rowOff>
    </xdr:to>
    <xdr:cxnSp macro="">
      <xdr:nvCxnSpPr>
        <xdr:cNvPr id="531" name="直線コネクタ 530"/>
        <xdr:cNvCxnSpPr/>
      </xdr:nvCxnSpPr>
      <xdr:spPr>
        <a:xfrm flipV="1">
          <a:off x="13703300" y="9825228"/>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161798</xdr:rowOff>
    </xdr:from>
    <xdr:to>
      <xdr:col>67</xdr:col>
      <xdr:colOff>101600</xdr:colOff>
      <xdr:row>57</xdr:row>
      <xdr:rowOff>91948</xdr:rowOff>
    </xdr:to>
    <xdr:sp macro="" textlink="">
      <xdr:nvSpPr>
        <xdr:cNvPr id="532" name="楕円 531"/>
        <xdr:cNvSpPr/>
      </xdr:nvSpPr>
      <xdr:spPr>
        <a:xfrm>
          <a:off x="12763500" y="976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41148</xdr:rowOff>
    </xdr:from>
    <xdr:to>
      <xdr:col>71</xdr:col>
      <xdr:colOff>177800</xdr:colOff>
      <xdr:row>57</xdr:row>
      <xdr:rowOff>73152</xdr:rowOff>
    </xdr:to>
    <xdr:cxnSp macro="">
      <xdr:nvCxnSpPr>
        <xdr:cNvPr id="533" name="直線コネクタ 532"/>
        <xdr:cNvCxnSpPr/>
      </xdr:nvCxnSpPr>
      <xdr:spPr>
        <a:xfrm>
          <a:off x="12814300" y="981379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34" name="n_1aveValue【学校施設】&#10;有形固定資産減価償却率"/>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85361</xdr:rowOff>
    </xdr:from>
    <xdr:ext cx="405111" cy="259045"/>
    <xdr:sp macro="" textlink="">
      <xdr:nvSpPr>
        <xdr:cNvPr id="535" name="n_2aveValue【学校施設】&#10;有形固定資産減価償却率"/>
        <xdr:cNvSpPr txBox="1"/>
      </xdr:nvSpPr>
      <xdr:spPr>
        <a:xfrm>
          <a:off x="14389744" y="1020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60215</xdr:rowOff>
    </xdr:from>
    <xdr:ext cx="405111" cy="259045"/>
    <xdr:sp macro="" textlink="">
      <xdr:nvSpPr>
        <xdr:cNvPr id="536" name="n_3aveValue【学校施設】&#10;有形固定資産減価償却率"/>
        <xdr:cNvSpPr txBox="1"/>
      </xdr:nvSpPr>
      <xdr:spPr>
        <a:xfrm>
          <a:off x="13500744" y="10175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44213</xdr:rowOff>
    </xdr:from>
    <xdr:ext cx="405111" cy="259045"/>
    <xdr:sp macro="" textlink="">
      <xdr:nvSpPr>
        <xdr:cNvPr id="537" name="n_4aveValue【学校施設】&#10;有形固定資産減価償却率"/>
        <xdr:cNvSpPr txBox="1"/>
      </xdr:nvSpPr>
      <xdr:spPr>
        <a:xfrm>
          <a:off x="12611744" y="1015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1033</xdr:rowOff>
    </xdr:from>
    <xdr:ext cx="405111" cy="259045"/>
    <xdr:sp macro="" textlink="">
      <xdr:nvSpPr>
        <xdr:cNvPr id="538" name="n_1mainValue【学校施設】&#10;有形固定資産減価償却率"/>
        <xdr:cNvSpPr txBox="1"/>
      </xdr:nvSpPr>
      <xdr:spPr>
        <a:xfrm>
          <a:off x="15266044" y="960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119905</xdr:rowOff>
    </xdr:from>
    <xdr:ext cx="405111" cy="259045"/>
    <xdr:sp macro="" textlink="">
      <xdr:nvSpPr>
        <xdr:cNvPr id="539" name="n_2mainValue【学校施設】&#10;有形固定資産減価償却率"/>
        <xdr:cNvSpPr txBox="1"/>
      </xdr:nvSpPr>
      <xdr:spPr>
        <a:xfrm>
          <a:off x="14389744" y="954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140479</xdr:rowOff>
    </xdr:from>
    <xdr:ext cx="405111" cy="259045"/>
    <xdr:sp macro="" textlink="">
      <xdr:nvSpPr>
        <xdr:cNvPr id="540" name="n_3mainValue【学校施設】&#10;有形固定資産減価償却率"/>
        <xdr:cNvSpPr txBox="1"/>
      </xdr:nvSpPr>
      <xdr:spPr>
        <a:xfrm>
          <a:off x="13500744" y="957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108475</xdr:rowOff>
    </xdr:from>
    <xdr:ext cx="405111" cy="259045"/>
    <xdr:sp macro="" textlink="">
      <xdr:nvSpPr>
        <xdr:cNvPr id="541" name="n_4mainValue【学校施設】&#10;有形固定資産減価償却率"/>
        <xdr:cNvSpPr txBox="1"/>
      </xdr:nvSpPr>
      <xdr:spPr>
        <a:xfrm>
          <a:off x="12611744" y="953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2" name="正方形/長方形 54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3" name="正方形/長方形 54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4" name="正方形/長方形 54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5" name="正方形/長方形 54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6" name="正方形/長方形 54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7" name="正方形/長方形 54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8" name="正方形/長方形 54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9" name="正方形/長方形 54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0" name="テキスト ボックス 54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1" name="直線コネクタ 55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2" name="直線コネクタ 55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3" name="テキスト ボックス 55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4" name="直線コネクタ 55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5" name="テキスト ボックス 55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6" name="直線コネクタ 55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57" name="テキスト ボックス 556"/>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8" name="直線コネクタ 55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59" name="テキスト ボックス 558"/>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60" name="直線コネクタ 55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61" name="テキスト ボックス 560"/>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2" name="直線コネクタ 56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3" name="テキスト ボックス 56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78334</xdr:rowOff>
    </xdr:from>
    <xdr:to>
      <xdr:col>116</xdr:col>
      <xdr:colOff>62864</xdr:colOff>
      <xdr:row>63</xdr:row>
      <xdr:rowOff>119025</xdr:rowOff>
    </xdr:to>
    <xdr:cxnSp macro="">
      <xdr:nvCxnSpPr>
        <xdr:cNvPr id="565" name="直線コネクタ 564"/>
        <xdr:cNvCxnSpPr/>
      </xdr:nvCxnSpPr>
      <xdr:spPr>
        <a:xfrm flipV="1">
          <a:off x="22160864" y="9508084"/>
          <a:ext cx="0"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122852</xdr:rowOff>
    </xdr:from>
    <xdr:ext cx="469744" cy="259045"/>
    <xdr:sp macro="" textlink="">
      <xdr:nvSpPr>
        <xdr:cNvPr id="566" name="【学校施設】&#10;一人当たり面積最小値テキスト"/>
        <xdr:cNvSpPr txBox="1"/>
      </xdr:nvSpPr>
      <xdr:spPr>
        <a:xfrm>
          <a:off x="22199600" y="10924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119025</xdr:rowOff>
    </xdr:from>
    <xdr:to>
      <xdr:col>116</xdr:col>
      <xdr:colOff>152400</xdr:colOff>
      <xdr:row>63</xdr:row>
      <xdr:rowOff>119025</xdr:rowOff>
    </xdr:to>
    <xdr:cxnSp macro="">
      <xdr:nvCxnSpPr>
        <xdr:cNvPr id="567" name="直線コネクタ 566"/>
        <xdr:cNvCxnSpPr/>
      </xdr:nvCxnSpPr>
      <xdr:spPr>
        <a:xfrm>
          <a:off x="22072600" y="10920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25011</xdr:rowOff>
    </xdr:from>
    <xdr:ext cx="534377" cy="259045"/>
    <xdr:sp macro="" textlink="">
      <xdr:nvSpPr>
        <xdr:cNvPr id="568" name="【学校施設】&#10;一人当たり面積最大値テキスト"/>
        <xdr:cNvSpPr txBox="1"/>
      </xdr:nvSpPr>
      <xdr:spPr>
        <a:xfrm>
          <a:off x="22199600" y="928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78334</xdr:rowOff>
    </xdr:from>
    <xdr:to>
      <xdr:col>116</xdr:col>
      <xdr:colOff>152400</xdr:colOff>
      <xdr:row>55</xdr:row>
      <xdr:rowOff>78334</xdr:rowOff>
    </xdr:to>
    <xdr:cxnSp macro="">
      <xdr:nvCxnSpPr>
        <xdr:cNvPr id="569" name="直線コネクタ 568"/>
        <xdr:cNvCxnSpPr/>
      </xdr:nvCxnSpPr>
      <xdr:spPr>
        <a:xfrm>
          <a:off x="22072600" y="950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91000</xdr:rowOff>
    </xdr:from>
    <xdr:ext cx="469744" cy="259045"/>
    <xdr:sp macro="" textlink="">
      <xdr:nvSpPr>
        <xdr:cNvPr id="570" name="【学校施設】&#10;一人当たり面積平均値テキスト"/>
        <xdr:cNvSpPr txBox="1"/>
      </xdr:nvSpPr>
      <xdr:spPr>
        <a:xfrm>
          <a:off x="22199600" y="10720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112573</xdr:rowOff>
    </xdr:from>
    <xdr:to>
      <xdr:col>116</xdr:col>
      <xdr:colOff>114300</xdr:colOff>
      <xdr:row>63</xdr:row>
      <xdr:rowOff>42723</xdr:rowOff>
    </xdr:to>
    <xdr:sp macro="" textlink="">
      <xdr:nvSpPr>
        <xdr:cNvPr id="571" name="フローチャート: 判断 570"/>
        <xdr:cNvSpPr/>
      </xdr:nvSpPr>
      <xdr:spPr>
        <a:xfrm>
          <a:off x="22110700" y="10742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127356</xdr:rowOff>
    </xdr:from>
    <xdr:to>
      <xdr:col>112</xdr:col>
      <xdr:colOff>38100</xdr:colOff>
      <xdr:row>63</xdr:row>
      <xdr:rowOff>57506</xdr:rowOff>
    </xdr:to>
    <xdr:sp macro="" textlink="">
      <xdr:nvSpPr>
        <xdr:cNvPr id="572" name="フローチャート: 判断 571"/>
        <xdr:cNvSpPr/>
      </xdr:nvSpPr>
      <xdr:spPr>
        <a:xfrm>
          <a:off x="21272500" y="10757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133756</xdr:rowOff>
    </xdr:from>
    <xdr:to>
      <xdr:col>107</xdr:col>
      <xdr:colOff>101600</xdr:colOff>
      <xdr:row>63</xdr:row>
      <xdr:rowOff>63906</xdr:rowOff>
    </xdr:to>
    <xdr:sp macro="" textlink="">
      <xdr:nvSpPr>
        <xdr:cNvPr id="573" name="フローチャート: 判断 572"/>
        <xdr:cNvSpPr/>
      </xdr:nvSpPr>
      <xdr:spPr>
        <a:xfrm>
          <a:off x="20383500" y="1076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21209</xdr:rowOff>
    </xdr:from>
    <xdr:to>
      <xdr:col>102</xdr:col>
      <xdr:colOff>165100</xdr:colOff>
      <xdr:row>63</xdr:row>
      <xdr:rowOff>122809</xdr:rowOff>
    </xdr:to>
    <xdr:sp macro="" textlink="">
      <xdr:nvSpPr>
        <xdr:cNvPr id="574" name="フローチャート: 判断 573"/>
        <xdr:cNvSpPr/>
      </xdr:nvSpPr>
      <xdr:spPr>
        <a:xfrm>
          <a:off x="19494500" y="108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26315</xdr:rowOff>
    </xdr:from>
    <xdr:to>
      <xdr:col>98</xdr:col>
      <xdr:colOff>38100</xdr:colOff>
      <xdr:row>63</xdr:row>
      <xdr:rowOff>127915</xdr:rowOff>
    </xdr:to>
    <xdr:sp macro="" textlink="">
      <xdr:nvSpPr>
        <xdr:cNvPr id="575" name="フローチャート: 判断 574"/>
        <xdr:cNvSpPr/>
      </xdr:nvSpPr>
      <xdr:spPr>
        <a:xfrm>
          <a:off x="18605500" y="108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6" name="テキスト ボックス 57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7" name="テキスト ボックス 57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8" name="テキスト ボックス 57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9" name="テキスト ボックス 57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0" name="テキスト ボックス 57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86055</xdr:rowOff>
    </xdr:from>
    <xdr:to>
      <xdr:col>112</xdr:col>
      <xdr:colOff>38100</xdr:colOff>
      <xdr:row>64</xdr:row>
      <xdr:rowOff>16205</xdr:rowOff>
    </xdr:to>
    <xdr:sp macro="" textlink="">
      <xdr:nvSpPr>
        <xdr:cNvPr id="581" name="楕円 580"/>
        <xdr:cNvSpPr/>
      </xdr:nvSpPr>
      <xdr:spPr>
        <a:xfrm>
          <a:off x="21272500" y="1088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86513</xdr:rowOff>
    </xdr:from>
    <xdr:to>
      <xdr:col>107</xdr:col>
      <xdr:colOff>101600</xdr:colOff>
      <xdr:row>64</xdr:row>
      <xdr:rowOff>16663</xdr:rowOff>
    </xdr:to>
    <xdr:sp macro="" textlink="">
      <xdr:nvSpPr>
        <xdr:cNvPr id="582" name="楕円 581"/>
        <xdr:cNvSpPr/>
      </xdr:nvSpPr>
      <xdr:spPr>
        <a:xfrm>
          <a:off x="20383500" y="1088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136855</xdr:rowOff>
    </xdr:from>
    <xdr:to>
      <xdr:col>111</xdr:col>
      <xdr:colOff>177800</xdr:colOff>
      <xdr:row>63</xdr:row>
      <xdr:rowOff>137313</xdr:rowOff>
    </xdr:to>
    <xdr:cxnSp macro="">
      <xdr:nvCxnSpPr>
        <xdr:cNvPr id="583" name="直線コネクタ 582"/>
        <xdr:cNvCxnSpPr/>
      </xdr:nvCxnSpPr>
      <xdr:spPr>
        <a:xfrm flipV="1">
          <a:off x="20434300" y="10938205"/>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87579</xdr:rowOff>
    </xdr:from>
    <xdr:to>
      <xdr:col>102</xdr:col>
      <xdr:colOff>165100</xdr:colOff>
      <xdr:row>64</xdr:row>
      <xdr:rowOff>17729</xdr:rowOff>
    </xdr:to>
    <xdr:sp macro="" textlink="">
      <xdr:nvSpPr>
        <xdr:cNvPr id="584" name="楕円 583"/>
        <xdr:cNvSpPr/>
      </xdr:nvSpPr>
      <xdr:spPr>
        <a:xfrm>
          <a:off x="19494500" y="10888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137313</xdr:rowOff>
    </xdr:from>
    <xdr:to>
      <xdr:col>107</xdr:col>
      <xdr:colOff>50800</xdr:colOff>
      <xdr:row>63</xdr:row>
      <xdr:rowOff>138379</xdr:rowOff>
    </xdr:to>
    <xdr:cxnSp macro="">
      <xdr:nvCxnSpPr>
        <xdr:cNvPr id="585" name="直線コネクタ 584"/>
        <xdr:cNvCxnSpPr/>
      </xdr:nvCxnSpPr>
      <xdr:spPr>
        <a:xfrm flipV="1">
          <a:off x="19545300" y="10938663"/>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88112</xdr:rowOff>
    </xdr:from>
    <xdr:to>
      <xdr:col>98</xdr:col>
      <xdr:colOff>38100</xdr:colOff>
      <xdr:row>64</xdr:row>
      <xdr:rowOff>18262</xdr:rowOff>
    </xdr:to>
    <xdr:sp macro="" textlink="">
      <xdr:nvSpPr>
        <xdr:cNvPr id="586" name="楕円 585"/>
        <xdr:cNvSpPr/>
      </xdr:nvSpPr>
      <xdr:spPr>
        <a:xfrm>
          <a:off x="18605500" y="108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138379</xdr:rowOff>
    </xdr:from>
    <xdr:to>
      <xdr:col>102</xdr:col>
      <xdr:colOff>114300</xdr:colOff>
      <xdr:row>63</xdr:row>
      <xdr:rowOff>138912</xdr:rowOff>
    </xdr:to>
    <xdr:cxnSp macro="">
      <xdr:nvCxnSpPr>
        <xdr:cNvPr id="587" name="直線コネクタ 586"/>
        <xdr:cNvCxnSpPr/>
      </xdr:nvCxnSpPr>
      <xdr:spPr>
        <a:xfrm flipV="1">
          <a:off x="18656300" y="10939729"/>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74033</xdr:rowOff>
    </xdr:from>
    <xdr:ext cx="469744" cy="259045"/>
    <xdr:sp macro="" textlink="">
      <xdr:nvSpPr>
        <xdr:cNvPr id="588" name="n_1aveValue【学校施設】&#10;一人当たり面積"/>
        <xdr:cNvSpPr txBox="1"/>
      </xdr:nvSpPr>
      <xdr:spPr>
        <a:xfrm>
          <a:off x="21075727" y="1053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80433</xdr:rowOff>
    </xdr:from>
    <xdr:ext cx="469744" cy="259045"/>
    <xdr:sp macro="" textlink="">
      <xdr:nvSpPr>
        <xdr:cNvPr id="589" name="n_2aveValue【学校施設】&#10;一人当たり面積"/>
        <xdr:cNvSpPr txBox="1"/>
      </xdr:nvSpPr>
      <xdr:spPr>
        <a:xfrm>
          <a:off x="20199427" y="10538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139336</xdr:rowOff>
    </xdr:from>
    <xdr:ext cx="469744" cy="259045"/>
    <xdr:sp macro="" textlink="">
      <xdr:nvSpPr>
        <xdr:cNvPr id="590" name="n_3aveValue【学校施設】&#10;一人当たり面積"/>
        <xdr:cNvSpPr txBox="1"/>
      </xdr:nvSpPr>
      <xdr:spPr>
        <a:xfrm>
          <a:off x="19310427" y="10597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144442</xdr:rowOff>
    </xdr:from>
    <xdr:ext cx="469744" cy="259045"/>
    <xdr:sp macro="" textlink="">
      <xdr:nvSpPr>
        <xdr:cNvPr id="591" name="n_4aveValue【学校施設】&#10;一人当たり面積"/>
        <xdr:cNvSpPr txBox="1"/>
      </xdr:nvSpPr>
      <xdr:spPr>
        <a:xfrm>
          <a:off x="18421427" y="10602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7332</xdr:rowOff>
    </xdr:from>
    <xdr:ext cx="469744" cy="259045"/>
    <xdr:sp macro="" textlink="">
      <xdr:nvSpPr>
        <xdr:cNvPr id="592" name="n_1mainValue【学校施設】&#10;一人当たり面積"/>
        <xdr:cNvSpPr txBox="1"/>
      </xdr:nvSpPr>
      <xdr:spPr>
        <a:xfrm>
          <a:off x="21075727" y="10980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7790</xdr:rowOff>
    </xdr:from>
    <xdr:ext cx="469744" cy="259045"/>
    <xdr:sp macro="" textlink="">
      <xdr:nvSpPr>
        <xdr:cNvPr id="593" name="n_2mainValue【学校施設】&#10;一人当たり面積"/>
        <xdr:cNvSpPr txBox="1"/>
      </xdr:nvSpPr>
      <xdr:spPr>
        <a:xfrm>
          <a:off x="20199427" y="109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8856</xdr:rowOff>
    </xdr:from>
    <xdr:ext cx="469744" cy="259045"/>
    <xdr:sp macro="" textlink="">
      <xdr:nvSpPr>
        <xdr:cNvPr id="594" name="n_3mainValue【学校施設】&#10;一人当たり面積"/>
        <xdr:cNvSpPr txBox="1"/>
      </xdr:nvSpPr>
      <xdr:spPr>
        <a:xfrm>
          <a:off x="19310427" y="1098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9389</xdr:rowOff>
    </xdr:from>
    <xdr:ext cx="469744" cy="259045"/>
    <xdr:sp macro="" textlink="">
      <xdr:nvSpPr>
        <xdr:cNvPr id="595" name="n_4mainValue【学校施設】&#10;一人当たり面積"/>
        <xdr:cNvSpPr txBox="1"/>
      </xdr:nvSpPr>
      <xdr:spPr>
        <a:xfrm>
          <a:off x="18421427" y="1098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6" name="正方形/長方形 59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7" name="正方形/長方形 59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8" name="正方形/長方形 59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9" name="正方形/長方形 59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0" name="正方形/長方形 59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1" name="正方形/長方形 60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2" name="正方形/長方形 60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3" name="正方形/長方形 60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4" name="テキスト ボックス 60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5" name="直線コネクタ 60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6" name="テキスト ボックス 60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07" name="直線コネクタ 606"/>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608" name="テキスト ボックス 607"/>
        <xdr:cNvSpPr txBox="1"/>
      </xdr:nvSpPr>
      <xdr:spPr>
        <a:xfrm>
          <a:off x="11978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09" name="直線コネクタ 608"/>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10" name="テキスト ボックス 609"/>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11" name="直線コネクタ 610"/>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12" name="テキスト ボックス 611"/>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13" name="直線コネクタ 612"/>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14" name="テキスト ボックス 613"/>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5" name="直線コネクタ 61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16" name="テキスト ボックス 615"/>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122682</xdr:rowOff>
    </xdr:from>
    <xdr:to>
      <xdr:col>85</xdr:col>
      <xdr:colOff>126364</xdr:colOff>
      <xdr:row>86</xdr:row>
      <xdr:rowOff>38100</xdr:rowOff>
    </xdr:to>
    <xdr:cxnSp macro="">
      <xdr:nvCxnSpPr>
        <xdr:cNvPr id="618" name="直線コネクタ 617"/>
        <xdr:cNvCxnSpPr/>
      </xdr:nvCxnSpPr>
      <xdr:spPr>
        <a:xfrm flipV="1">
          <a:off x="16318864" y="13495782"/>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41927</xdr:rowOff>
    </xdr:from>
    <xdr:ext cx="469744" cy="259045"/>
    <xdr:sp macro="" textlink="">
      <xdr:nvSpPr>
        <xdr:cNvPr id="619" name="【児童館】&#10;有形固定資産減価償却率最小値テキスト"/>
        <xdr:cNvSpPr txBox="1"/>
      </xdr:nvSpPr>
      <xdr:spPr>
        <a:xfrm>
          <a:off x="16357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38100</xdr:rowOff>
    </xdr:from>
    <xdr:to>
      <xdr:col>86</xdr:col>
      <xdr:colOff>25400</xdr:colOff>
      <xdr:row>86</xdr:row>
      <xdr:rowOff>38100</xdr:rowOff>
    </xdr:to>
    <xdr:cxnSp macro="">
      <xdr:nvCxnSpPr>
        <xdr:cNvPr id="620" name="直線コネクタ 619"/>
        <xdr:cNvCxnSpPr/>
      </xdr:nvCxnSpPr>
      <xdr:spPr>
        <a:xfrm>
          <a:off x="16230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69359</xdr:rowOff>
    </xdr:from>
    <xdr:ext cx="405111" cy="259045"/>
    <xdr:sp macro="" textlink="">
      <xdr:nvSpPr>
        <xdr:cNvPr id="621" name="【児童館】&#10;有形固定資産減価償却率最大値テキスト"/>
        <xdr:cNvSpPr txBox="1"/>
      </xdr:nvSpPr>
      <xdr:spPr>
        <a:xfrm>
          <a:off x="16357600" y="13271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122682</xdr:rowOff>
    </xdr:from>
    <xdr:to>
      <xdr:col>86</xdr:col>
      <xdr:colOff>25400</xdr:colOff>
      <xdr:row>78</xdr:row>
      <xdr:rowOff>122682</xdr:rowOff>
    </xdr:to>
    <xdr:cxnSp macro="">
      <xdr:nvCxnSpPr>
        <xdr:cNvPr id="622" name="直線コネクタ 621"/>
        <xdr:cNvCxnSpPr/>
      </xdr:nvCxnSpPr>
      <xdr:spPr>
        <a:xfrm>
          <a:off x="16230600" y="13495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41164</xdr:rowOff>
    </xdr:from>
    <xdr:ext cx="405111" cy="259045"/>
    <xdr:sp macro="" textlink="">
      <xdr:nvSpPr>
        <xdr:cNvPr id="623" name="【児童館】&#10;有形固定資産減価償却率平均値テキスト"/>
        <xdr:cNvSpPr txBox="1"/>
      </xdr:nvSpPr>
      <xdr:spPr>
        <a:xfrm>
          <a:off x="16357600" y="141000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62737</xdr:rowOff>
    </xdr:from>
    <xdr:to>
      <xdr:col>85</xdr:col>
      <xdr:colOff>177800</xdr:colOff>
      <xdr:row>82</xdr:row>
      <xdr:rowOff>164337</xdr:rowOff>
    </xdr:to>
    <xdr:sp macro="" textlink="">
      <xdr:nvSpPr>
        <xdr:cNvPr id="624" name="フローチャート: 判断 623"/>
        <xdr:cNvSpPr/>
      </xdr:nvSpPr>
      <xdr:spPr>
        <a:xfrm>
          <a:off x="16268700" y="14121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119887</xdr:rowOff>
    </xdr:from>
    <xdr:to>
      <xdr:col>81</xdr:col>
      <xdr:colOff>101600</xdr:colOff>
      <xdr:row>83</xdr:row>
      <xdr:rowOff>50037</xdr:rowOff>
    </xdr:to>
    <xdr:sp macro="" textlink="">
      <xdr:nvSpPr>
        <xdr:cNvPr id="625" name="フローチャート: 判断 624"/>
        <xdr:cNvSpPr/>
      </xdr:nvSpPr>
      <xdr:spPr>
        <a:xfrm>
          <a:off x="15430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103887</xdr:rowOff>
    </xdr:from>
    <xdr:to>
      <xdr:col>76</xdr:col>
      <xdr:colOff>165100</xdr:colOff>
      <xdr:row>83</xdr:row>
      <xdr:rowOff>34037</xdr:rowOff>
    </xdr:to>
    <xdr:sp macro="" textlink="">
      <xdr:nvSpPr>
        <xdr:cNvPr id="626" name="フローチャート: 判断 625"/>
        <xdr:cNvSpPr/>
      </xdr:nvSpPr>
      <xdr:spPr>
        <a:xfrm>
          <a:off x="14541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627" name="フローチャート: 判断 626"/>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87885</xdr:rowOff>
    </xdr:from>
    <xdr:to>
      <xdr:col>67</xdr:col>
      <xdr:colOff>101600</xdr:colOff>
      <xdr:row>83</xdr:row>
      <xdr:rowOff>18035</xdr:rowOff>
    </xdr:to>
    <xdr:sp macro="" textlink="">
      <xdr:nvSpPr>
        <xdr:cNvPr id="628" name="フローチャート: 判断 627"/>
        <xdr:cNvSpPr/>
      </xdr:nvSpPr>
      <xdr:spPr>
        <a:xfrm>
          <a:off x="12763500" y="1414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9" name="テキスト ボックス 62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0" name="テキスト ボックス 62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1" name="テキスト ボックス 63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2" name="テキスト ボックス 63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3" name="テキスト ボックス 63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158750</xdr:rowOff>
    </xdr:from>
    <xdr:to>
      <xdr:col>81</xdr:col>
      <xdr:colOff>101600</xdr:colOff>
      <xdr:row>86</xdr:row>
      <xdr:rowOff>88900</xdr:rowOff>
    </xdr:to>
    <xdr:sp macro="" textlink="">
      <xdr:nvSpPr>
        <xdr:cNvPr id="634" name="楕円 633"/>
        <xdr:cNvSpPr/>
      </xdr:nvSpPr>
      <xdr:spPr>
        <a:xfrm>
          <a:off x="15430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158750</xdr:rowOff>
    </xdr:from>
    <xdr:to>
      <xdr:col>76</xdr:col>
      <xdr:colOff>165100</xdr:colOff>
      <xdr:row>86</xdr:row>
      <xdr:rowOff>88900</xdr:rowOff>
    </xdr:to>
    <xdr:sp macro="" textlink="">
      <xdr:nvSpPr>
        <xdr:cNvPr id="635" name="楕円 634"/>
        <xdr:cNvSpPr/>
      </xdr:nvSpPr>
      <xdr:spPr>
        <a:xfrm>
          <a:off x="14541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38100</xdr:rowOff>
    </xdr:from>
    <xdr:to>
      <xdr:col>81</xdr:col>
      <xdr:colOff>50800</xdr:colOff>
      <xdr:row>86</xdr:row>
      <xdr:rowOff>38100</xdr:rowOff>
    </xdr:to>
    <xdr:cxnSp macro="">
      <xdr:nvCxnSpPr>
        <xdr:cNvPr id="636" name="直線コネクタ 635"/>
        <xdr:cNvCxnSpPr/>
      </xdr:nvCxnSpPr>
      <xdr:spPr>
        <a:xfrm>
          <a:off x="14592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158750</xdr:rowOff>
    </xdr:from>
    <xdr:to>
      <xdr:col>72</xdr:col>
      <xdr:colOff>38100</xdr:colOff>
      <xdr:row>86</xdr:row>
      <xdr:rowOff>88900</xdr:rowOff>
    </xdr:to>
    <xdr:sp macro="" textlink="">
      <xdr:nvSpPr>
        <xdr:cNvPr id="637" name="楕円 636"/>
        <xdr:cNvSpPr/>
      </xdr:nvSpPr>
      <xdr:spPr>
        <a:xfrm>
          <a:off x="1365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38100</xdr:rowOff>
    </xdr:from>
    <xdr:to>
      <xdr:col>76</xdr:col>
      <xdr:colOff>114300</xdr:colOff>
      <xdr:row>86</xdr:row>
      <xdr:rowOff>38100</xdr:rowOff>
    </xdr:to>
    <xdr:cxnSp macro="">
      <xdr:nvCxnSpPr>
        <xdr:cNvPr id="638" name="直線コネクタ 637"/>
        <xdr:cNvCxnSpPr/>
      </xdr:nvCxnSpPr>
      <xdr:spPr>
        <a:xfrm>
          <a:off x="13703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158750</xdr:rowOff>
    </xdr:from>
    <xdr:to>
      <xdr:col>67</xdr:col>
      <xdr:colOff>101600</xdr:colOff>
      <xdr:row>86</xdr:row>
      <xdr:rowOff>88900</xdr:rowOff>
    </xdr:to>
    <xdr:sp macro="" textlink="">
      <xdr:nvSpPr>
        <xdr:cNvPr id="639" name="楕円 638"/>
        <xdr:cNvSpPr/>
      </xdr:nvSpPr>
      <xdr:spPr>
        <a:xfrm>
          <a:off x="1276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38100</xdr:rowOff>
    </xdr:from>
    <xdr:to>
      <xdr:col>71</xdr:col>
      <xdr:colOff>177800</xdr:colOff>
      <xdr:row>86</xdr:row>
      <xdr:rowOff>38100</xdr:rowOff>
    </xdr:to>
    <xdr:cxnSp macro="">
      <xdr:nvCxnSpPr>
        <xdr:cNvPr id="640" name="直線コネクタ 639"/>
        <xdr:cNvCxnSpPr/>
      </xdr:nvCxnSpPr>
      <xdr:spPr>
        <a:xfrm>
          <a:off x="1281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66564</xdr:rowOff>
    </xdr:from>
    <xdr:ext cx="405111" cy="259045"/>
    <xdr:sp macro="" textlink="">
      <xdr:nvSpPr>
        <xdr:cNvPr id="641" name="n_1aveValue【児童館】&#10;有形固定資産減価償却率"/>
        <xdr:cNvSpPr txBox="1"/>
      </xdr:nvSpPr>
      <xdr:spPr>
        <a:xfrm>
          <a:off x="15266044" y="1395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50564</xdr:rowOff>
    </xdr:from>
    <xdr:ext cx="405111" cy="259045"/>
    <xdr:sp macro="" textlink="">
      <xdr:nvSpPr>
        <xdr:cNvPr id="642" name="n_2aveValue【児童館】&#10;有形固定資産減価償却率"/>
        <xdr:cNvSpPr txBox="1"/>
      </xdr:nvSpPr>
      <xdr:spPr>
        <a:xfrm>
          <a:off x="14389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13988</xdr:rowOff>
    </xdr:from>
    <xdr:ext cx="405111" cy="259045"/>
    <xdr:sp macro="" textlink="">
      <xdr:nvSpPr>
        <xdr:cNvPr id="643" name="n_3aveValue【児童館】&#10;有形固定資産減価償却率"/>
        <xdr:cNvSpPr txBox="1"/>
      </xdr:nvSpPr>
      <xdr:spPr>
        <a:xfrm>
          <a:off x="13500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34562</xdr:rowOff>
    </xdr:from>
    <xdr:ext cx="405111" cy="259045"/>
    <xdr:sp macro="" textlink="">
      <xdr:nvSpPr>
        <xdr:cNvPr id="644" name="n_4aveValue【児童館】&#10;有形固定資産減価償却率"/>
        <xdr:cNvSpPr txBox="1"/>
      </xdr:nvSpPr>
      <xdr:spPr>
        <a:xfrm>
          <a:off x="12611744" y="1392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80027</xdr:rowOff>
    </xdr:from>
    <xdr:ext cx="469744" cy="259045"/>
    <xdr:sp macro="" textlink="">
      <xdr:nvSpPr>
        <xdr:cNvPr id="645" name="n_1mainValue【児童館】&#10;有形固定資産減価償却率"/>
        <xdr:cNvSpPr txBox="1"/>
      </xdr:nvSpPr>
      <xdr:spPr>
        <a:xfrm>
          <a:off x="15233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86</xdr:row>
      <xdr:rowOff>80027</xdr:rowOff>
    </xdr:from>
    <xdr:ext cx="469744" cy="259045"/>
    <xdr:sp macro="" textlink="">
      <xdr:nvSpPr>
        <xdr:cNvPr id="646" name="n_2mainValue【児童館】&#10;有形固定資産減価償却率"/>
        <xdr:cNvSpPr txBox="1"/>
      </xdr:nvSpPr>
      <xdr:spPr>
        <a:xfrm>
          <a:off x="14357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86</xdr:row>
      <xdr:rowOff>80027</xdr:rowOff>
    </xdr:from>
    <xdr:ext cx="469744" cy="259045"/>
    <xdr:sp macro="" textlink="">
      <xdr:nvSpPr>
        <xdr:cNvPr id="647" name="n_3mainValue【児童館】&#10;有形固定資産減価償却率"/>
        <xdr:cNvSpPr txBox="1"/>
      </xdr:nvSpPr>
      <xdr:spPr>
        <a:xfrm>
          <a:off x="13468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86</xdr:row>
      <xdr:rowOff>80027</xdr:rowOff>
    </xdr:from>
    <xdr:ext cx="469744" cy="259045"/>
    <xdr:sp macro="" textlink="">
      <xdr:nvSpPr>
        <xdr:cNvPr id="648" name="n_4mainValue【児童館】&#10;有形固定資産減価償却率"/>
        <xdr:cNvSpPr txBox="1"/>
      </xdr:nvSpPr>
      <xdr:spPr>
        <a:xfrm>
          <a:off x="1257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9" name="正方形/長方形 6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0" name="正方形/長方形 6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1" name="正方形/長方形 6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2" name="正方形/長方形 6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3" name="正方形/長方形 6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4" name="正方形/長方形 6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5" name="正方形/長方形 6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6" name="正方形/長方形 6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7" name="テキスト ボックス 6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8" name="直線コネクタ 6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9" name="直線コネクタ 65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0" name="テキスト ボックス 65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1" name="直線コネクタ 66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2" name="テキスト ボックス 66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3" name="直線コネクタ 66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4" name="テキスト ボックス 66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5" name="直線コネクタ 66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6" name="テキスト ボックス 66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7" name="直線コネクタ 66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8" name="テキスト ボックス 66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9" name="直線コネクタ 66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0" name="テキスト ボックス 66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53339</xdr:rowOff>
    </xdr:to>
    <xdr:cxnSp macro="">
      <xdr:nvCxnSpPr>
        <xdr:cNvPr id="672" name="直線コネクタ 671"/>
        <xdr:cNvCxnSpPr/>
      </xdr:nvCxnSpPr>
      <xdr:spPr>
        <a:xfrm flipV="1">
          <a:off x="22160864" y="133350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57166</xdr:rowOff>
    </xdr:from>
    <xdr:ext cx="469744" cy="259045"/>
    <xdr:sp macro="" textlink="">
      <xdr:nvSpPr>
        <xdr:cNvPr id="673" name="【児童館】&#10;一人当たり面積最小値テキスト"/>
        <xdr:cNvSpPr txBox="1"/>
      </xdr:nvSpPr>
      <xdr:spPr>
        <a:xfrm>
          <a:off x="22199600"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53339</xdr:rowOff>
    </xdr:from>
    <xdr:to>
      <xdr:col>116</xdr:col>
      <xdr:colOff>152400</xdr:colOff>
      <xdr:row>86</xdr:row>
      <xdr:rowOff>53339</xdr:rowOff>
    </xdr:to>
    <xdr:cxnSp macro="">
      <xdr:nvCxnSpPr>
        <xdr:cNvPr id="674" name="直線コネクタ 673"/>
        <xdr:cNvCxnSpPr/>
      </xdr:nvCxnSpPr>
      <xdr:spPr>
        <a:xfrm>
          <a:off x="22072600" y="1479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675"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676" name="直線コネクタ 675"/>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160038</xdr:rowOff>
    </xdr:from>
    <xdr:ext cx="469744" cy="259045"/>
    <xdr:sp macro="" textlink="">
      <xdr:nvSpPr>
        <xdr:cNvPr id="677" name="【児童館】&#10;一人当たり面積平均値テキスト"/>
        <xdr:cNvSpPr txBox="1"/>
      </xdr:nvSpPr>
      <xdr:spPr>
        <a:xfrm>
          <a:off x="22199600" y="1439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10161</xdr:rowOff>
    </xdr:from>
    <xdr:to>
      <xdr:col>116</xdr:col>
      <xdr:colOff>114300</xdr:colOff>
      <xdr:row>84</xdr:row>
      <xdr:rowOff>111761</xdr:rowOff>
    </xdr:to>
    <xdr:sp macro="" textlink="">
      <xdr:nvSpPr>
        <xdr:cNvPr id="678" name="フローチャート: 判断 677"/>
        <xdr:cNvSpPr/>
      </xdr:nvSpPr>
      <xdr:spPr>
        <a:xfrm>
          <a:off x="221107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40639</xdr:rowOff>
    </xdr:from>
    <xdr:to>
      <xdr:col>112</xdr:col>
      <xdr:colOff>38100</xdr:colOff>
      <xdr:row>84</xdr:row>
      <xdr:rowOff>142239</xdr:rowOff>
    </xdr:to>
    <xdr:sp macro="" textlink="">
      <xdr:nvSpPr>
        <xdr:cNvPr id="679" name="フローチャート: 判断 678"/>
        <xdr:cNvSpPr/>
      </xdr:nvSpPr>
      <xdr:spPr>
        <a:xfrm>
          <a:off x="21272500" y="1444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166370</xdr:rowOff>
    </xdr:from>
    <xdr:to>
      <xdr:col>107</xdr:col>
      <xdr:colOff>101600</xdr:colOff>
      <xdr:row>84</xdr:row>
      <xdr:rowOff>96520</xdr:rowOff>
    </xdr:to>
    <xdr:sp macro="" textlink="">
      <xdr:nvSpPr>
        <xdr:cNvPr id="680" name="フローチャート: 判断 679"/>
        <xdr:cNvSpPr/>
      </xdr:nvSpPr>
      <xdr:spPr>
        <a:xfrm>
          <a:off x="203835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25400</xdr:rowOff>
    </xdr:from>
    <xdr:to>
      <xdr:col>102</xdr:col>
      <xdr:colOff>165100</xdr:colOff>
      <xdr:row>84</xdr:row>
      <xdr:rowOff>127000</xdr:rowOff>
    </xdr:to>
    <xdr:sp macro="" textlink="">
      <xdr:nvSpPr>
        <xdr:cNvPr id="681" name="フローチャート: 判断 680"/>
        <xdr:cNvSpPr/>
      </xdr:nvSpPr>
      <xdr:spPr>
        <a:xfrm>
          <a:off x="194945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71120</xdr:rowOff>
    </xdr:from>
    <xdr:to>
      <xdr:col>98</xdr:col>
      <xdr:colOff>38100</xdr:colOff>
      <xdr:row>85</xdr:row>
      <xdr:rowOff>1270</xdr:rowOff>
    </xdr:to>
    <xdr:sp macro="" textlink="">
      <xdr:nvSpPr>
        <xdr:cNvPr id="682" name="フローチャート: 判断 681"/>
        <xdr:cNvSpPr/>
      </xdr:nvSpPr>
      <xdr:spPr>
        <a:xfrm>
          <a:off x="18605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3" name="テキスト ボックス 6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4" name="テキスト ボックス 6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5" name="テキスト ボックス 6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6" name="テキスト ボックス 6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7" name="テキスト ボックス 6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59689</xdr:rowOff>
    </xdr:from>
    <xdr:to>
      <xdr:col>112</xdr:col>
      <xdr:colOff>38100</xdr:colOff>
      <xdr:row>85</xdr:row>
      <xdr:rowOff>161289</xdr:rowOff>
    </xdr:to>
    <xdr:sp macro="" textlink="">
      <xdr:nvSpPr>
        <xdr:cNvPr id="688" name="楕円 687"/>
        <xdr:cNvSpPr/>
      </xdr:nvSpPr>
      <xdr:spPr>
        <a:xfrm>
          <a:off x="21272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59689</xdr:rowOff>
    </xdr:from>
    <xdr:to>
      <xdr:col>107</xdr:col>
      <xdr:colOff>101600</xdr:colOff>
      <xdr:row>85</xdr:row>
      <xdr:rowOff>161289</xdr:rowOff>
    </xdr:to>
    <xdr:sp macro="" textlink="">
      <xdr:nvSpPr>
        <xdr:cNvPr id="689" name="楕円 688"/>
        <xdr:cNvSpPr/>
      </xdr:nvSpPr>
      <xdr:spPr>
        <a:xfrm>
          <a:off x="20383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110489</xdr:rowOff>
    </xdr:from>
    <xdr:to>
      <xdr:col>111</xdr:col>
      <xdr:colOff>177800</xdr:colOff>
      <xdr:row>85</xdr:row>
      <xdr:rowOff>110489</xdr:rowOff>
    </xdr:to>
    <xdr:cxnSp macro="">
      <xdr:nvCxnSpPr>
        <xdr:cNvPr id="690" name="直線コネクタ 689"/>
        <xdr:cNvCxnSpPr/>
      </xdr:nvCxnSpPr>
      <xdr:spPr>
        <a:xfrm>
          <a:off x="20434300" y="1468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691" name="楕円 690"/>
        <xdr:cNvSpPr/>
      </xdr:nvSpPr>
      <xdr:spPr>
        <a:xfrm>
          <a:off x="19494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110489</xdr:rowOff>
    </xdr:from>
    <xdr:to>
      <xdr:col>107</xdr:col>
      <xdr:colOff>50800</xdr:colOff>
      <xdr:row>85</xdr:row>
      <xdr:rowOff>110489</xdr:rowOff>
    </xdr:to>
    <xdr:cxnSp macro="">
      <xdr:nvCxnSpPr>
        <xdr:cNvPr id="692" name="直線コネクタ 691"/>
        <xdr:cNvCxnSpPr/>
      </xdr:nvCxnSpPr>
      <xdr:spPr>
        <a:xfrm>
          <a:off x="19545300" y="1468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59689</xdr:rowOff>
    </xdr:from>
    <xdr:to>
      <xdr:col>98</xdr:col>
      <xdr:colOff>38100</xdr:colOff>
      <xdr:row>85</xdr:row>
      <xdr:rowOff>161289</xdr:rowOff>
    </xdr:to>
    <xdr:sp macro="" textlink="">
      <xdr:nvSpPr>
        <xdr:cNvPr id="693" name="楕円 692"/>
        <xdr:cNvSpPr/>
      </xdr:nvSpPr>
      <xdr:spPr>
        <a:xfrm>
          <a:off x="18605500" y="1463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110489</xdr:rowOff>
    </xdr:from>
    <xdr:to>
      <xdr:col>102</xdr:col>
      <xdr:colOff>114300</xdr:colOff>
      <xdr:row>85</xdr:row>
      <xdr:rowOff>110489</xdr:rowOff>
    </xdr:to>
    <xdr:cxnSp macro="">
      <xdr:nvCxnSpPr>
        <xdr:cNvPr id="694" name="直線コネクタ 693"/>
        <xdr:cNvCxnSpPr/>
      </xdr:nvCxnSpPr>
      <xdr:spPr>
        <a:xfrm>
          <a:off x="18656300" y="14683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158766</xdr:rowOff>
    </xdr:from>
    <xdr:ext cx="469744" cy="259045"/>
    <xdr:sp macro="" textlink="">
      <xdr:nvSpPr>
        <xdr:cNvPr id="695" name="n_1aveValue【児童館】&#10;一人当たり面積"/>
        <xdr:cNvSpPr txBox="1"/>
      </xdr:nvSpPr>
      <xdr:spPr>
        <a:xfrm>
          <a:off x="21075727"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113047</xdr:rowOff>
    </xdr:from>
    <xdr:ext cx="469744" cy="259045"/>
    <xdr:sp macro="" textlink="">
      <xdr:nvSpPr>
        <xdr:cNvPr id="696" name="n_2aveValue【児童館】&#10;一人当たり面積"/>
        <xdr:cNvSpPr txBox="1"/>
      </xdr:nvSpPr>
      <xdr:spPr>
        <a:xfrm>
          <a:off x="20199427" y="1417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143527</xdr:rowOff>
    </xdr:from>
    <xdr:ext cx="469744" cy="259045"/>
    <xdr:sp macro="" textlink="">
      <xdr:nvSpPr>
        <xdr:cNvPr id="697" name="n_3aveValue【児童館】&#10;一人当たり面積"/>
        <xdr:cNvSpPr txBox="1"/>
      </xdr:nvSpPr>
      <xdr:spPr>
        <a:xfrm>
          <a:off x="19310427" y="1420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17797</xdr:rowOff>
    </xdr:from>
    <xdr:ext cx="469744" cy="259045"/>
    <xdr:sp macro="" textlink="">
      <xdr:nvSpPr>
        <xdr:cNvPr id="698" name="n_4aveValue【児童館】&#10;一人当たり面積"/>
        <xdr:cNvSpPr txBox="1"/>
      </xdr:nvSpPr>
      <xdr:spPr>
        <a:xfrm>
          <a:off x="18421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152416</xdr:rowOff>
    </xdr:from>
    <xdr:ext cx="469744" cy="259045"/>
    <xdr:sp macro="" textlink="">
      <xdr:nvSpPr>
        <xdr:cNvPr id="699" name="n_1mainValue【児童館】&#10;一人当たり面積"/>
        <xdr:cNvSpPr txBox="1"/>
      </xdr:nvSpPr>
      <xdr:spPr>
        <a:xfrm>
          <a:off x="210757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152416</xdr:rowOff>
    </xdr:from>
    <xdr:ext cx="469744" cy="259045"/>
    <xdr:sp macro="" textlink="">
      <xdr:nvSpPr>
        <xdr:cNvPr id="700" name="n_2mainValue【児童館】&#10;一人当たり面積"/>
        <xdr:cNvSpPr txBox="1"/>
      </xdr:nvSpPr>
      <xdr:spPr>
        <a:xfrm>
          <a:off x="20199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152416</xdr:rowOff>
    </xdr:from>
    <xdr:ext cx="469744" cy="259045"/>
    <xdr:sp macro="" textlink="">
      <xdr:nvSpPr>
        <xdr:cNvPr id="701" name="n_3mainValue【児童館】&#10;一人当たり面積"/>
        <xdr:cNvSpPr txBox="1"/>
      </xdr:nvSpPr>
      <xdr:spPr>
        <a:xfrm>
          <a:off x="19310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702" name="n_4mainValue【児童館】&#10;一人当たり面積"/>
        <xdr:cNvSpPr txBox="1"/>
      </xdr:nvSpPr>
      <xdr:spPr>
        <a:xfrm>
          <a:off x="18421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3" name="正方形/長方形 70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4" name="正方形/長方形 703"/>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5" name="正方形/長方形 704"/>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6" name="正方形/長方形 705"/>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7" name="正方形/長方形 706"/>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8" name="正方形/長方形 707"/>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9" name="正方形/長方形 708"/>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0" name="正方形/長方形 709"/>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1" name="テキスト ボックス 710"/>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2" name="直線コネクタ 711"/>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3" name="テキスト ボックス 712"/>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14" name="直線コネクタ 713"/>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15" name="テキスト ボックス 714"/>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16" name="直線コネクタ 715"/>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17" name="テキスト ボックス 716"/>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18" name="直線コネクタ 717"/>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19" name="テキスト ボックス 718"/>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20" name="直線コネクタ 719"/>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21" name="テキスト ボックス 720"/>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2" name="直線コネクタ 72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23" name="テキスト ボックス 722"/>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4"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133350</xdr:rowOff>
    </xdr:from>
    <xdr:to>
      <xdr:col>85</xdr:col>
      <xdr:colOff>126364</xdr:colOff>
      <xdr:row>108</xdr:row>
      <xdr:rowOff>76200</xdr:rowOff>
    </xdr:to>
    <xdr:cxnSp macro="">
      <xdr:nvCxnSpPr>
        <xdr:cNvPr id="725" name="直線コネクタ 724"/>
        <xdr:cNvCxnSpPr/>
      </xdr:nvCxnSpPr>
      <xdr:spPr>
        <a:xfrm flipV="1">
          <a:off x="16318864" y="172783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726" name="【公民館】&#10;有形固定資産減価償却率最小値テキスト"/>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27" name="直線コネクタ 726"/>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80027</xdr:rowOff>
    </xdr:from>
    <xdr:ext cx="405111" cy="259045"/>
    <xdr:sp macro="" textlink="">
      <xdr:nvSpPr>
        <xdr:cNvPr id="728" name="【公民館】&#10;有形固定資産減価償却率最大値テキスト"/>
        <xdr:cNvSpPr txBox="1"/>
      </xdr:nvSpPr>
      <xdr:spPr>
        <a:xfrm>
          <a:off x="16357600" y="1705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133350</xdr:rowOff>
    </xdr:from>
    <xdr:to>
      <xdr:col>86</xdr:col>
      <xdr:colOff>25400</xdr:colOff>
      <xdr:row>100</xdr:row>
      <xdr:rowOff>133350</xdr:rowOff>
    </xdr:to>
    <xdr:cxnSp macro="">
      <xdr:nvCxnSpPr>
        <xdr:cNvPr id="729" name="直線コネクタ 728"/>
        <xdr:cNvCxnSpPr/>
      </xdr:nvCxnSpPr>
      <xdr:spPr>
        <a:xfrm>
          <a:off x="16230600" y="1727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28973</xdr:rowOff>
    </xdr:from>
    <xdr:ext cx="405111" cy="259045"/>
    <xdr:sp macro="" textlink="">
      <xdr:nvSpPr>
        <xdr:cNvPr id="730" name="【公民館】&#10;有形固定資産減価償却率平均値テキスト"/>
        <xdr:cNvSpPr txBox="1"/>
      </xdr:nvSpPr>
      <xdr:spPr>
        <a:xfrm>
          <a:off x="16357600" y="17859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50546</xdr:rowOff>
    </xdr:from>
    <xdr:to>
      <xdr:col>85</xdr:col>
      <xdr:colOff>177800</xdr:colOff>
      <xdr:row>104</xdr:row>
      <xdr:rowOff>152146</xdr:rowOff>
    </xdr:to>
    <xdr:sp macro="" textlink="">
      <xdr:nvSpPr>
        <xdr:cNvPr id="731" name="フローチャート: 判断 730"/>
        <xdr:cNvSpPr/>
      </xdr:nvSpPr>
      <xdr:spPr>
        <a:xfrm>
          <a:off x="16268700" y="1788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160274</xdr:rowOff>
    </xdr:from>
    <xdr:to>
      <xdr:col>81</xdr:col>
      <xdr:colOff>101600</xdr:colOff>
      <xdr:row>104</xdr:row>
      <xdr:rowOff>90424</xdr:rowOff>
    </xdr:to>
    <xdr:sp macro="" textlink="">
      <xdr:nvSpPr>
        <xdr:cNvPr id="732" name="フローチャート: 判断 731"/>
        <xdr:cNvSpPr/>
      </xdr:nvSpPr>
      <xdr:spPr>
        <a:xfrm>
          <a:off x="15430500" y="1781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128270</xdr:rowOff>
    </xdr:from>
    <xdr:to>
      <xdr:col>76</xdr:col>
      <xdr:colOff>165100</xdr:colOff>
      <xdr:row>104</xdr:row>
      <xdr:rowOff>58420</xdr:rowOff>
    </xdr:to>
    <xdr:sp macro="" textlink="">
      <xdr:nvSpPr>
        <xdr:cNvPr id="733" name="フローチャート: 判断 732"/>
        <xdr:cNvSpPr/>
      </xdr:nvSpPr>
      <xdr:spPr>
        <a:xfrm>
          <a:off x="14541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734" name="フローチャート: 判断 733"/>
        <xdr:cNvSpPr/>
      </xdr:nvSpPr>
      <xdr:spPr>
        <a:xfrm>
          <a:off x="1365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130556</xdr:rowOff>
    </xdr:from>
    <xdr:to>
      <xdr:col>67</xdr:col>
      <xdr:colOff>101600</xdr:colOff>
      <xdr:row>104</xdr:row>
      <xdr:rowOff>60706</xdr:rowOff>
    </xdr:to>
    <xdr:sp macro="" textlink="">
      <xdr:nvSpPr>
        <xdr:cNvPr id="735" name="フローチャート: 判断 734"/>
        <xdr:cNvSpPr/>
      </xdr:nvSpPr>
      <xdr:spPr>
        <a:xfrm>
          <a:off x="12763500" y="1778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6" name="テキスト ボックス 73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7" name="テキスト ボックス 73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8" name="テキスト ボックス 73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9" name="テキスト ボックス 73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0" name="テキスト ボックス 73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162561</xdr:rowOff>
    </xdr:from>
    <xdr:to>
      <xdr:col>81</xdr:col>
      <xdr:colOff>101600</xdr:colOff>
      <xdr:row>101</xdr:row>
      <xdr:rowOff>92711</xdr:rowOff>
    </xdr:to>
    <xdr:sp macro="" textlink="">
      <xdr:nvSpPr>
        <xdr:cNvPr id="741" name="楕円 740"/>
        <xdr:cNvSpPr/>
      </xdr:nvSpPr>
      <xdr:spPr>
        <a:xfrm>
          <a:off x="154305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18542</xdr:rowOff>
    </xdr:from>
    <xdr:to>
      <xdr:col>76</xdr:col>
      <xdr:colOff>165100</xdr:colOff>
      <xdr:row>101</xdr:row>
      <xdr:rowOff>120142</xdr:rowOff>
    </xdr:to>
    <xdr:sp macro="" textlink="">
      <xdr:nvSpPr>
        <xdr:cNvPr id="742" name="楕円 741"/>
        <xdr:cNvSpPr/>
      </xdr:nvSpPr>
      <xdr:spPr>
        <a:xfrm>
          <a:off x="14541500" y="1733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41911</xdr:rowOff>
    </xdr:from>
    <xdr:to>
      <xdr:col>81</xdr:col>
      <xdr:colOff>50800</xdr:colOff>
      <xdr:row>101</xdr:row>
      <xdr:rowOff>69342</xdr:rowOff>
    </xdr:to>
    <xdr:cxnSp macro="">
      <xdr:nvCxnSpPr>
        <xdr:cNvPr id="743" name="直線コネクタ 742"/>
        <xdr:cNvCxnSpPr/>
      </xdr:nvCxnSpPr>
      <xdr:spPr>
        <a:xfrm flipV="1">
          <a:off x="14592300" y="173583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139700</xdr:rowOff>
    </xdr:from>
    <xdr:to>
      <xdr:col>72</xdr:col>
      <xdr:colOff>38100</xdr:colOff>
      <xdr:row>101</xdr:row>
      <xdr:rowOff>69850</xdr:rowOff>
    </xdr:to>
    <xdr:sp macro="" textlink="">
      <xdr:nvSpPr>
        <xdr:cNvPr id="744" name="楕円 743"/>
        <xdr:cNvSpPr/>
      </xdr:nvSpPr>
      <xdr:spPr>
        <a:xfrm>
          <a:off x="13652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19050</xdr:rowOff>
    </xdr:from>
    <xdr:to>
      <xdr:col>76</xdr:col>
      <xdr:colOff>114300</xdr:colOff>
      <xdr:row>101</xdr:row>
      <xdr:rowOff>69342</xdr:rowOff>
    </xdr:to>
    <xdr:cxnSp macro="">
      <xdr:nvCxnSpPr>
        <xdr:cNvPr id="745" name="直線コネクタ 744"/>
        <xdr:cNvCxnSpPr/>
      </xdr:nvCxnSpPr>
      <xdr:spPr>
        <a:xfrm>
          <a:off x="13703300" y="173355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89408</xdr:rowOff>
    </xdr:from>
    <xdr:to>
      <xdr:col>67</xdr:col>
      <xdr:colOff>101600</xdr:colOff>
      <xdr:row>101</xdr:row>
      <xdr:rowOff>19558</xdr:rowOff>
    </xdr:to>
    <xdr:sp macro="" textlink="">
      <xdr:nvSpPr>
        <xdr:cNvPr id="746" name="楕円 745"/>
        <xdr:cNvSpPr/>
      </xdr:nvSpPr>
      <xdr:spPr>
        <a:xfrm>
          <a:off x="12763500" y="1723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140208</xdr:rowOff>
    </xdr:from>
    <xdr:to>
      <xdr:col>71</xdr:col>
      <xdr:colOff>177800</xdr:colOff>
      <xdr:row>101</xdr:row>
      <xdr:rowOff>19050</xdr:rowOff>
    </xdr:to>
    <xdr:cxnSp macro="">
      <xdr:nvCxnSpPr>
        <xdr:cNvPr id="747" name="直線コネクタ 746"/>
        <xdr:cNvCxnSpPr/>
      </xdr:nvCxnSpPr>
      <xdr:spPr>
        <a:xfrm>
          <a:off x="12814300" y="172852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81551</xdr:rowOff>
    </xdr:from>
    <xdr:ext cx="405111" cy="259045"/>
    <xdr:sp macro="" textlink="">
      <xdr:nvSpPr>
        <xdr:cNvPr id="748" name="n_1aveValue【公民館】&#10;有形固定資産減価償却率"/>
        <xdr:cNvSpPr txBox="1"/>
      </xdr:nvSpPr>
      <xdr:spPr>
        <a:xfrm>
          <a:off x="15266044" y="1791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49547</xdr:rowOff>
    </xdr:from>
    <xdr:ext cx="405111" cy="259045"/>
    <xdr:sp macro="" textlink="">
      <xdr:nvSpPr>
        <xdr:cNvPr id="749" name="n_2aveValue【公民館】&#10;有形固定資産減価償却率"/>
        <xdr:cNvSpPr txBox="1"/>
      </xdr:nvSpPr>
      <xdr:spPr>
        <a:xfrm>
          <a:off x="14389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60977</xdr:rowOff>
    </xdr:from>
    <xdr:ext cx="405111" cy="259045"/>
    <xdr:sp macro="" textlink="">
      <xdr:nvSpPr>
        <xdr:cNvPr id="750" name="n_3aveValue【公民館】&#10;有形固定資産減価償却率"/>
        <xdr:cNvSpPr txBox="1"/>
      </xdr:nvSpPr>
      <xdr:spPr>
        <a:xfrm>
          <a:off x="13500744" y="1789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51833</xdr:rowOff>
    </xdr:from>
    <xdr:ext cx="405111" cy="259045"/>
    <xdr:sp macro="" textlink="">
      <xdr:nvSpPr>
        <xdr:cNvPr id="751" name="n_4aveValue【公民館】&#10;有形固定資産減価償却率"/>
        <xdr:cNvSpPr txBox="1"/>
      </xdr:nvSpPr>
      <xdr:spPr>
        <a:xfrm>
          <a:off x="12611744" y="1788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109238</xdr:rowOff>
    </xdr:from>
    <xdr:ext cx="405111" cy="259045"/>
    <xdr:sp macro="" textlink="">
      <xdr:nvSpPr>
        <xdr:cNvPr id="752" name="n_1mainValue【公民館】&#10;有形固定資産減価償却率"/>
        <xdr:cNvSpPr txBox="1"/>
      </xdr:nvSpPr>
      <xdr:spPr>
        <a:xfrm>
          <a:off x="15266044" y="17082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136669</xdr:rowOff>
    </xdr:from>
    <xdr:ext cx="405111" cy="259045"/>
    <xdr:sp macro="" textlink="">
      <xdr:nvSpPr>
        <xdr:cNvPr id="753" name="n_2mainValue【公民館】&#10;有形固定資産減価償却率"/>
        <xdr:cNvSpPr txBox="1"/>
      </xdr:nvSpPr>
      <xdr:spPr>
        <a:xfrm>
          <a:off x="14389744" y="1711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86377</xdr:rowOff>
    </xdr:from>
    <xdr:ext cx="405111" cy="259045"/>
    <xdr:sp macro="" textlink="">
      <xdr:nvSpPr>
        <xdr:cNvPr id="754" name="n_3mainValue【公民館】&#10;有形固定資産減価償却率"/>
        <xdr:cNvSpPr txBox="1"/>
      </xdr:nvSpPr>
      <xdr:spPr>
        <a:xfrm>
          <a:off x="13500744" y="1705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36085</xdr:rowOff>
    </xdr:from>
    <xdr:ext cx="405111" cy="259045"/>
    <xdr:sp macro="" textlink="">
      <xdr:nvSpPr>
        <xdr:cNvPr id="755" name="n_4mainValue【公民館】&#10;有形固定資産減価償却率"/>
        <xdr:cNvSpPr txBox="1"/>
      </xdr:nvSpPr>
      <xdr:spPr>
        <a:xfrm>
          <a:off x="12611744" y="17009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6" name="正方形/長方形 75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7" name="正方形/長方形 75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8" name="正方形/長方形 75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9" name="正方形/長方形 75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0" name="正方形/長方形 75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1" name="正方形/長方形 76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2" name="正方形/長方形 76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3" name="正方形/長方形 76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4" name="テキスト ボックス 76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5" name="直線コネクタ 76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66" name="直線コネクタ 76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67" name="テキスト ボックス 76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68" name="直線コネクタ 76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69" name="テキスト ボックス 76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70" name="直線コネクタ 76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71" name="テキスト ボックス 77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72" name="直線コネクタ 77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73" name="テキスト ボックス 77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4" name="直線コネクタ 7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5" name="テキスト ボックス 7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88545</xdr:rowOff>
    </xdr:from>
    <xdr:to>
      <xdr:col>116</xdr:col>
      <xdr:colOff>62864</xdr:colOff>
      <xdr:row>108</xdr:row>
      <xdr:rowOff>73458</xdr:rowOff>
    </xdr:to>
    <xdr:cxnSp macro="">
      <xdr:nvCxnSpPr>
        <xdr:cNvPr id="777" name="直線コネクタ 776"/>
        <xdr:cNvCxnSpPr/>
      </xdr:nvCxnSpPr>
      <xdr:spPr>
        <a:xfrm flipV="1">
          <a:off x="22160864" y="17233545"/>
          <a:ext cx="0" cy="135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77285</xdr:rowOff>
    </xdr:from>
    <xdr:ext cx="469744" cy="259045"/>
    <xdr:sp macro="" textlink="">
      <xdr:nvSpPr>
        <xdr:cNvPr id="778" name="【公民館】&#10;一人当たり面積最小値テキスト"/>
        <xdr:cNvSpPr txBox="1"/>
      </xdr:nvSpPr>
      <xdr:spPr>
        <a:xfrm>
          <a:off x="22199600" y="1859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73458</xdr:rowOff>
    </xdr:from>
    <xdr:to>
      <xdr:col>116</xdr:col>
      <xdr:colOff>152400</xdr:colOff>
      <xdr:row>108</xdr:row>
      <xdr:rowOff>73458</xdr:rowOff>
    </xdr:to>
    <xdr:cxnSp macro="">
      <xdr:nvCxnSpPr>
        <xdr:cNvPr id="779" name="直線コネクタ 778"/>
        <xdr:cNvCxnSpPr/>
      </xdr:nvCxnSpPr>
      <xdr:spPr>
        <a:xfrm>
          <a:off x="22072600" y="1859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35222</xdr:rowOff>
    </xdr:from>
    <xdr:ext cx="469744" cy="259045"/>
    <xdr:sp macro="" textlink="">
      <xdr:nvSpPr>
        <xdr:cNvPr id="780" name="【公民館】&#10;一人当たり面積最大値テキスト"/>
        <xdr:cNvSpPr txBox="1"/>
      </xdr:nvSpPr>
      <xdr:spPr>
        <a:xfrm>
          <a:off x="22199600" y="1700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88545</xdr:rowOff>
    </xdr:from>
    <xdr:to>
      <xdr:col>116</xdr:col>
      <xdr:colOff>152400</xdr:colOff>
      <xdr:row>100</xdr:row>
      <xdr:rowOff>88545</xdr:rowOff>
    </xdr:to>
    <xdr:cxnSp macro="">
      <xdr:nvCxnSpPr>
        <xdr:cNvPr id="781" name="直線コネクタ 780"/>
        <xdr:cNvCxnSpPr/>
      </xdr:nvCxnSpPr>
      <xdr:spPr>
        <a:xfrm>
          <a:off x="22072600" y="17233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153331</xdr:rowOff>
    </xdr:from>
    <xdr:ext cx="469744" cy="259045"/>
    <xdr:sp macro="" textlink="">
      <xdr:nvSpPr>
        <xdr:cNvPr id="782" name="【公民館】&#10;一人当たり面積平均値テキスト"/>
        <xdr:cNvSpPr txBox="1"/>
      </xdr:nvSpPr>
      <xdr:spPr>
        <a:xfrm>
          <a:off x="22199600" y="18327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3454</xdr:rowOff>
    </xdr:from>
    <xdr:to>
      <xdr:col>116</xdr:col>
      <xdr:colOff>114300</xdr:colOff>
      <xdr:row>107</xdr:row>
      <xdr:rowOff>105054</xdr:rowOff>
    </xdr:to>
    <xdr:sp macro="" textlink="">
      <xdr:nvSpPr>
        <xdr:cNvPr id="783" name="フローチャート: 判断 782"/>
        <xdr:cNvSpPr/>
      </xdr:nvSpPr>
      <xdr:spPr>
        <a:xfrm>
          <a:off x="22110700" y="1834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784" name="フローチャート: 判断 783"/>
        <xdr:cNvSpPr/>
      </xdr:nvSpPr>
      <xdr:spPr>
        <a:xfrm>
          <a:off x="21272500" y="183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8941</xdr:rowOff>
    </xdr:from>
    <xdr:to>
      <xdr:col>107</xdr:col>
      <xdr:colOff>101600</xdr:colOff>
      <xdr:row>107</xdr:row>
      <xdr:rowOff>110541</xdr:rowOff>
    </xdr:to>
    <xdr:sp macro="" textlink="">
      <xdr:nvSpPr>
        <xdr:cNvPr id="785" name="フローチャート: 判断 784"/>
        <xdr:cNvSpPr/>
      </xdr:nvSpPr>
      <xdr:spPr>
        <a:xfrm>
          <a:off x="20383500" y="1835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65633</xdr:rowOff>
    </xdr:from>
    <xdr:to>
      <xdr:col>102</xdr:col>
      <xdr:colOff>165100</xdr:colOff>
      <xdr:row>107</xdr:row>
      <xdr:rowOff>167233</xdr:rowOff>
    </xdr:to>
    <xdr:sp macro="" textlink="">
      <xdr:nvSpPr>
        <xdr:cNvPr id="786" name="フローチャート: 判断 785"/>
        <xdr:cNvSpPr/>
      </xdr:nvSpPr>
      <xdr:spPr>
        <a:xfrm>
          <a:off x="19494500" y="1841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66091</xdr:rowOff>
    </xdr:from>
    <xdr:to>
      <xdr:col>98</xdr:col>
      <xdr:colOff>38100</xdr:colOff>
      <xdr:row>107</xdr:row>
      <xdr:rowOff>167691</xdr:rowOff>
    </xdr:to>
    <xdr:sp macro="" textlink="">
      <xdr:nvSpPr>
        <xdr:cNvPr id="787" name="フローチャート: 判断 786"/>
        <xdr:cNvSpPr/>
      </xdr:nvSpPr>
      <xdr:spPr>
        <a:xfrm>
          <a:off x="18605500" y="1841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88" name="テキスト ボックス 7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89" name="テキスト ボックス 7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0" name="テキスト ボックス 7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1" name="テキスト ボックス 7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2" name="テキスト ボックス 7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93066</xdr:rowOff>
    </xdr:from>
    <xdr:to>
      <xdr:col>112</xdr:col>
      <xdr:colOff>38100</xdr:colOff>
      <xdr:row>108</xdr:row>
      <xdr:rowOff>23216</xdr:rowOff>
    </xdr:to>
    <xdr:sp macro="" textlink="">
      <xdr:nvSpPr>
        <xdr:cNvPr id="793" name="楕円 792"/>
        <xdr:cNvSpPr/>
      </xdr:nvSpPr>
      <xdr:spPr>
        <a:xfrm>
          <a:off x="21272500" y="1843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93523</xdr:rowOff>
    </xdr:from>
    <xdr:to>
      <xdr:col>107</xdr:col>
      <xdr:colOff>101600</xdr:colOff>
      <xdr:row>108</xdr:row>
      <xdr:rowOff>23673</xdr:rowOff>
    </xdr:to>
    <xdr:sp macro="" textlink="">
      <xdr:nvSpPr>
        <xdr:cNvPr id="794" name="楕円 793"/>
        <xdr:cNvSpPr/>
      </xdr:nvSpPr>
      <xdr:spPr>
        <a:xfrm>
          <a:off x="20383500" y="18438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143866</xdr:rowOff>
    </xdr:from>
    <xdr:to>
      <xdr:col>111</xdr:col>
      <xdr:colOff>177800</xdr:colOff>
      <xdr:row>107</xdr:row>
      <xdr:rowOff>144323</xdr:rowOff>
    </xdr:to>
    <xdr:cxnSp macro="">
      <xdr:nvCxnSpPr>
        <xdr:cNvPr id="795" name="直線コネクタ 794"/>
        <xdr:cNvCxnSpPr/>
      </xdr:nvCxnSpPr>
      <xdr:spPr>
        <a:xfrm flipV="1">
          <a:off x="20434300" y="18489016"/>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94438</xdr:rowOff>
    </xdr:from>
    <xdr:to>
      <xdr:col>102</xdr:col>
      <xdr:colOff>165100</xdr:colOff>
      <xdr:row>108</xdr:row>
      <xdr:rowOff>24588</xdr:rowOff>
    </xdr:to>
    <xdr:sp macro="" textlink="">
      <xdr:nvSpPr>
        <xdr:cNvPr id="796" name="楕円 795"/>
        <xdr:cNvSpPr/>
      </xdr:nvSpPr>
      <xdr:spPr>
        <a:xfrm>
          <a:off x="19494500" y="1843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144323</xdr:rowOff>
    </xdr:from>
    <xdr:to>
      <xdr:col>107</xdr:col>
      <xdr:colOff>50800</xdr:colOff>
      <xdr:row>107</xdr:row>
      <xdr:rowOff>145238</xdr:rowOff>
    </xdr:to>
    <xdr:cxnSp macro="">
      <xdr:nvCxnSpPr>
        <xdr:cNvPr id="797" name="直線コネクタ 796"/>
        <xdr:cNvCxnSpPr/>
      </xdr:nvCxnSpPr>
      <xdr:spPr>
        <a:xfrm flipV="1">
          <a:off x="19545300" y="18489473"/>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95352</xdr:rowOff>
    </xdr:from>
    <xdr:to>
      <xdr:col>98</xdr:col>
      <xdr:colOff>38100</xdr:colOff>
      <xdr:row>108</xdr:row>
      <xdr:rowOff>25502</xdr:rowOff>
    </xdr:to>
    <xdr:sp macro="" textlink="">
      <xdr:nvSpPr>
        <xdr:cNvPr id="798" name="楕円 797"/>
        <xdr:cNvSpPr/>
      </xdr:nvSpPr>
      <xdr:spPr>
        <a:xfrm>
          <a:off x="18605500" y="1844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145238</xdr:rowOff>
    </xdr:from>
    <xdr:to>
      <xdr:col>102</xdr:col>
      <xdr:colOff>114300</xdr:colOff>
      <xdr:row>107</xdr:row>
      <xdr:rowOff>146152</xdr:rowOff>
    </xdr:to>
    <xdr:cxnSp macro="">
      <xdr:nvCxnSpPr>
        <xdr:cNvPr id="799" name="直線コネクタ 798"/>
        <xdr:cNvCxnSpPr/>
      </xdr:nvCxnSpPr>
      <xdr:spPr>
        <a:xfrm flipV="1">
          <a:off x="18656300" y="1849038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118381</xdr:rowOff>
    </xdr:from>
    <xdr:ext cx="469744" cy="259045"/>
    <xdr:sp macro="" textlink="">
      <xdr:nvSpPr>
        <xdr:cNvPr id="800" name="n_1aveValue【公民館】&#10;一人当たり面積"/>
        <xdr:cNvSpPr txBox="1"/>
      </xdr:nvSpPr>
      <xdr:spPr>
        <a:xfrm>
          <a:off x="21075727" y="1812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127068</xdr:rowOff>
    </xdr:from>
    <xdr:ext cx="469744" cy="259045"/>
    <xdr:sp macro="" textlink="">
      <xdr:nvSpPr>
        <xdr:cNvPr id="801" name="n_2aveValue【公民館】&#10;一人当たり面積"/>
        <xdr:cNvSpPr txBox="1"/>
      </xdr:nvSpPr>
      <xdr:spPr>
        <a:xfrm>
          <a:off x="20199427" y="181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12310</xdr:rowOff>
    </xdr:from>
    <xdr:ext cx="469744" cy="259045"/>
    <xdr:sp macro="" textlink="">
      <xdr:nvSpPr>
        <xdr:cNvPr id="802" name="n_3aveValue【公民館】&#10;一人当たり面積"/>
        <xdr:cNvSpPr txBox="1"/>
      </xdr:nvSpPr>
      <xdr:spPr>
        <a:xfrm>
          <a:off x="19310427" y="1818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12768</xdr:rowOff>
    </xdr:from>
    <xdr:ext cx="469744" cy="259045"/>
    <xdr:sp macro="" textlink="">
      <xdr:nvSpPr>
        <xdr:cNvPr id="803" name="n_4aveValue【公民館】&#10;一人当たり面積"/>
        <xdr:cNvSpPr txBox="1"/>
      </xdr:nvSpPr>
      <xdr:spPr>
        <a:xfrm>
          <a:off x="18421427" y="1818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14343</xdr:rowOff>
    </xdr:from>
    <xdr:ext cx="469744" cy="259045"/>
    <xdr:sp macro="" textlink="">
      <xdr:nvSpPr>
        <xdr:cNvPr id="804" name="n_1mainValue【公民館】&#10;一人当たり面積"/>
        <xdr:cNvSpPr txBox="1"/>
      </xdr:nvSpPr>
      <xdr:spPr>
        <a:xfrm>
          <a:off x="21075727" y="1853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14800</xdr:rowOff>
    </xdr:from>
    <xdr:ext cx="469744" cy="259045"/>
    <xdr:sp macro="" textlink="">
      <xdr:nvSpPr>
        <xdr:cNvPr id="805" name="n_2mainValue【公民館】&#10;一人当たり面積"/>
        <xdr:cNvSpPr txBox="1"/>
      </xdr:nvSpPr>
      <xdr:spPr>
        <a:xfrm>
          <a:off x="20199427" y="1853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15715</xdr:rowOff>
    </xdr:from>
    <xdr:ext cx="469744" cy="259045"/>
    <xdr:sp macro="" textlink="">
      <xdr:nvSpPr>
        <xdr:cNvPr id="806" name="n_3mainValue【公民館】&#10;一人当たり面積"/>
        <xdr:cNvSpPr txBox="1"/>
      </xdr:nvSpPr>
      <xdr:spPr>
        <a:xfrm>
          <a:off x="19310427" y="1853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16629</xdr:rowOff>
    </xdr:from>
    <xdr:ext cx="469744" cy="259045"/>
    <xdr:sp macro="" textlink="">
      <xdr:nvSpPr>
        <xdr:cNvPr id="807" name="n_4mainValue【公民館】&#10;一人当たり面積"/>
        <xdr:cNvSpPr txBox="1"/>
      </xdr:nvSpPr>
      <xdr:spPr>
        <a:xfrm>
          <a:off x="18421427" y="18533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08" name="正方形/長方形 8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09" name="正方形/長方形 8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0" name="テキスト ボックス 8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令和元年度の施設類型別ストック情報については現在算定中であり、本町の数値は算出されていません。</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18,468
18,410
513.76
13,273,369
12,798,684
363,788
7,262,824
10,065,943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95250</xdr:rowOff>
    </xdr:from>
    <xdr:to>
      <xdr:col>24</xdr:col>
      <xdr:colOff>62865</xdr:colOff>
      <xdr:row>42</xdr:row>
      <xdr:rowOff>36195</xdr:rowOff>
    </xdr:to>
    <xdr:cxnSp macro="">
      <xdr:nvCxnSpPr>
        <xdr:cNvPr id="57" name="直線コネクタ 56"/>
        <xdr:cNvCxnSpPr/>
      </xdr:nvCxnSpPr>
      <xdr:spPr>
        <a:xfrm flipV="1">
          <a:off x="4634865" y="575310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40022</xdr:rowOff>
    </xdr:from>
    <xdr:ext cx="405111" cy="259045"/>
    <xdr:sp macro="" textlink="">
      <xdr:nvSpPr>
        <xdr:cNvPr id="58" name="【図書館】&#10;有形固定資産減価償却率最小値テキスト"/>
        <xdr:cNvSpPr txBox="1"/>
      </xdr:nvSpPr>
      <xdr:spPr>
        <a:xfrm>
          <a:off x="467360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36195</xdr:rowOff>
    </xdr:from>
    <xdr:to>
      <xdr:col>24</xdr:col>
      <xdr:colOff>152400</xdr:colOff>
      <xdr:row>42</xdr:row>
      <xdr:rowOff>36195</xdr:rowOff>
    </xdr:to>
    <xdr:cxnSp macro="">
      <xdr:nvCxnSpPr>
        <xdr:cNvPr id="59" name="直線コネクタ 58"/>
        <xdr:cNvCxnSpPr/>
      </xdr:nvCxnSpPr>
      <xdr:spPr>
        <a:xfrm>
          <a:off x="4546600" y="723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41927</xdr:rowOff>
    </xdr:from>
    <xdr:ext cx="405111" cy="259045"/>
    <xdr:sp macro="" textlink="">
      <xdr:nvSpPr>
        <xdr:cNvPr id="60" name="【図書館】&#10;有形固定資産減価償却率最大値テキスト"/>
        <xdr:cNvSpPr txBox="1"/>
      </xdr:nvSpPr>
      <xdr:spPr>
        <a:xfrm>
          <a:off x="4673600" y="552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95250</xdr:rowOff>
    </xdr:from>
    <xdr:to>
      <xdr:col>24</xdr:col>
      <xdr:colOff>152400</xdr:colOff>
      <xdr:row>33</xdr:row>
      <xdr:rowOff>95250</xdr:rowOff>
    </xdr:to>
    <xdr:cxnSp macro="">
      <xdr:nvCxnSpPr>
        <xdr:cNvPr id="61" name="直線コネクタ 60"/>
        <xdr:cNvCxnSpPr/>
      </xdr:nvCxnSpPr>
      <xdr:spPr>
        <a:xfrm>
          <a:off x="45466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135272</xdr:rowOff>
    </xdr:from>
    <xdr:ext cx="405111" cy="259045"/>
    <xdr:sp macro="" textlink="">
      <xdr:nvSpPr>
        <xdr:cNvPr id="62" name="【図書館】&#10;有形固定資産減価償却率平均値テキスト"/>
        <xdr:cNvSpPr txBox="1"/>
      </xdr:nvSpPr>
      <xdr:spPr>
        <a:xfrm>
          <a:off x="4673600" y="6136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156845</xdr:rowOff>
    </xdr:from>
    <xdr:to>
      <xdr:col>24</xdr:col>
      <xdr:colOff>114300</xdr:colOff>
      <xdr:row>36</xdr:row>
      <xdr:rowOff>86995</xdr:rowOff>
    </xdr:to>
    <xdr:sp macro="" textlink="">
      <xdr:nvSpPr>
        <xdr:cNvPr id="63" name="フローチャート: 判断 62"/>
        <xdr:cNvSpPr/>
      </xdr:nvSpPr>
      <xdr:spPr>
        <a:xfrm>
          <a:off x="45847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4" name="フローチャート: 判断 63"/>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103505</xdr:rowOff>
    </xdr:from>
    <xdr:to>
      <xdr:col>15</xdr:col>
      <xdr:colOff>101600</xdr:colOff>
      <xdr:row>37</xdr:row>
      <xdr:rowOff>33655</xdr:rowOff>
    </xdr:to>
    <xdr:sp macro="" textlink="">
      <xdr:nvSpPr>
        <xdr:cNvPr id="65" name="フローチャート: 判断 64"/>
        <xdr:cNvSpPr/>
      </xdr:nvSpPr>
      <xdr:spPr>
        <a:xfrm>
          <a:off x="2857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90170</xdr:rowOff>
    </xdr:from>
    <xdr:to>
      <xdr:col>6</xdr:col>
      <xdr:colOff>38100</xdr:colOff>
      <xdr:row>36</xdr:row>
      <xdr:rowOff>20320</xdr:rowOff>
    </xdr:to>
    <xdr:sp macro="" textlink="">
      <xdr:nvSpPr>
        <xdr:cNvPr id="67" name="フローチャート: 判断 66"/>
        <xdr:cNvSpPr/>
      </xdr:nvSpPr>
      <xdr:spPr>
        <a:xfrm>
          <a:off x="1079500" y="609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33020</xdr:rowOff>
    </xdr:from>
    <xdr:to>
      <xdr:col>20</xdr:col>
      <xdr:colOff>38100</xdr:colOff>
      <xdr:row>37</xdr:row>
      <xdr:rowOff>134620</xdr:rowOff>
    </xdr:to>
    <xdr:sp macro="" textlink="">
      <xdr:nvSpPr>
        <xdr:cNvPr id="73" name="楕円 72"/>
        <xdr:cNvSpPr/>
      </xdr:nvSpPr>
      <xdr:spPr>
        <a:xfrm>
          <a:off x="3746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156845</xdr:rowOff>
    </xdr:from>
    <xdr:to>
      <xdr:col>15</xdr:col>
      <xdr:colOff>101600</xdr:colOff>
      <xdr:row>37</xdr:row>
      <xdr:rowOff>86995</xdr:rowOff>
    </xdr:to>
    <xdr:sp macro="" textlink="">
      <xdr:nvSpPr>
        <xdr:cNvPr id="74" name="楕円 73"/>
        <xdr:cNvSpPr/>
      </xdr:nvSpPr>
      <xdr:spPr>
        <a:xfrm>
          <a:off x="2857500" y="632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36195</xdr:rowOff>
    </xdr:from>
    <xdr:to>
      <xdr:col>19</xdr:col>
      <xdr:colOff>177800</xdr:colOff>
      <xdr:row>37</xdr:row>
      <xdr:rowOff>83820</xdr:rowOff>
    </xdr:to>
    <xdr:cxnSp macro="">
      <xdr:nvCxnSpPr>
        <xdr:cNvPr id="75" name="直線コネクタ 74"/>
        <xdr:cNvCxnSpPr/>
      </xdr:nvCxnSpPr>
      <xdr:spPr>
        <a:xfrm>
          <a:off x="2908300" y="63798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109220</xdr:rowOff>
    </xdr:from>
    <xdr:to>
      <xdr:col>10</xdr:col>
      <xdr:colOff>165100</xdr:colOff>
      <xdr:row>37</xdr:row>
      <xdr:rowOff>39370</xdr:rowOff>
    </xdr:to>
    <xdr:sp macro="" textlink="">
      <xdr:nvSpPr>
        <xdr:cNvPr id="76" name="楕円 75"/>
        <xdr:cNvSpPr/>
      </xdr:nvSpPr>
      <xdr:spPr>
        <a:xfrm>
          <a:off x="1968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160020</xdr:rowOff>
    </xdr:from>
    <xdr:to>
      <xdr:col>15</xdr:col>
      <xdr:colOff>50800</xdr:colOff>
      <xdr:row>37</xdr:row>
      <xdr:rowOff>36195</xdr:rowOff>
    </xdr:to>
    <xdr:cxnSp macro="">
      <xdr:nvCxnSpPr>
        <xdr:cNvPr id="77" name="直線コネクタ 76"/>
        <xdr:cNvCxnSpPr/>
      </xdr:nvCxnSpPr>
      <xdr:spPr>
        <a:xfrm>
          <a:off x="2019300" y="63322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61595</xdr:rowOff>
    </xdr:from>
    <xdr:to>
      <xdr:col>6</xdr:col>
      <xdr:colOff>38100</xdr:colOff>
      <xdr:row>36</xdr:row>
      <xdr:rowOff>163195</xdr:rowOff>
    </xdr:to>
    <xdr:sp macro="" textlink="">
      <xdr:nvSpPr>
        <xdr:cNvPr id="78" name="楕円 77"/>
        <xdr:cNvSpPr/>
      </xdr:nvSpPr>
      <xdr:spPr>
        <a:xfrm>
          <a:off x="1079500" y="62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112395</xdr:rowOff>
    </xdr:from>
    <xdr:to>
      <xdr:col>10</xdr:col>
      <xdr:colOff>114300</xdr:colOff>
      <xdr:row>36</xdr:row>
      <xdr:rowOff>160020</xdr:rowOff>
    </xdr:to>
    <xdr:cxnSp macro="">
      <xdr:nvCxnSpPr>
        <xdr:cNvPr id="79" name="直線コネクタ 78"/>
        <xdr:cNvCxnSpPr/>
      </xdr:nvCxnSpPr>
      <xdr:spPr>
        <a:xfrm>
          <a:off x="1130300" y="62845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95902</xdr:rowOff>
    </xdr:from>
    <xdr:ext cx="405111" cy="259045"/>
    <xdr:sp macro="" textlink="">
      <xdr:nvSpPr>
        <xdr:cNvPr id="80" name="n_1aveValue【図書館】&#10;有形固定資産減価償却率"/>
        <xdr:cNvSpPr txBox="1"/>
      </xdr:nvSpPr>
      <xdr:spPr>
        <a:xfrm>
          <a:off x="358204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50182</xdr:rowOff>
    </xdr:from>
    <xdr:ext cx="405111" cy="259045"/>
    <xdr:sp macro="" textlink="">
      <xdr:nvSpPr>
        <xdr:cNvPr id="81" name="n_2aveValue【図書館】&#10;有形固定資産減価償却率"/>
        <xdr:cNvSpPr txBox="1"/>
      </xdr:nvSpPr>
      <xdr:spPr>
        <a:xfrm>
          <a:off x="2705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116857</xdr:rowOff>
    </xdr:from>
    <xdr:ext cx="405111" cy="259045"/>
    <xdr:sp macro="" textlink="">
      <xdr:nvSpPr>
        <xdr:cNvPr id="82" name="n_3aveValue【図書館】&#10;有形固定資産減価償却率"/>
        <xdr:cNvSpPr txBox="1"/>
      </xdr:nvSpPr>
      <xdr:spPr>
        <a:xfrm>
          <a:off x="1816744" y="594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36847</xdr:rowOff>
    </xdr:from>
    <xdr:ext cx="405111" cy="259045"/>
    <xdr:sp macro="" textlink="">
      <xdr:nvSpPr>
        <xdr:cNvPr id="83" name="n_4aveValue【図書館】&#10;有形固定資産減価償却率"/>
        <xdr:cNvSpPr txBox="1"/>
      </xdr:nvSpPr>
      <xdr:spPr>
        <a:xfrm>
          <a:off x="927744"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125747</xdr:rowOff>
    </xdr:from>
    <xdr:ext cx="405111" cy="259045"/>
    <xdr:sp macro="" textlink="">
      <xdr:nvSpPr>
        <xdr:cNvPr id="84" name="n_1mainValue【図書館】&#10;有形固定資産減価償却率"/>
        <xdr:cNvSpPr txBox="1"/>
      </xdr:nvSpPr>
      <xdr:spPr>
        <a:xfrm>
          <a:off x="35820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78122</xdr:rowOff>
    </xdr:from>
    <xdr:ext cx="405111" cy="259045"/>
    <xdr:sp macro="" textlink="">
      <xdr:nvSpPr>
        <xdr:cNvPr id="85" name="n_2mainValue【図書館】&#10;有形固定資産減価償却率"/>
        <xdr:cNvSpPr txBox="1"/>
      </xdr:nvSpPr>
      <xdr:spPr>
        <a:xfrm>
          <a:off x="2705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30497</xdr:rowOff>
    </xdr:from>
    <xdr:ext cx="405111" cy="259045"/>
    <xdr:sp macro="" textlink="">
      <xdr:nvSpPr>
        <xdr:cNvPr id="86" name="n_3mainValue【図書館】&#10;有形固定資産減価償却率"/>
        <xdr:cNvSpPr txBox="1"/>
      </xdr:nvSpPr>
      <xdr:spPr>
        <a:xfrm>
          <a:off x="181674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154322</xdr:rowOff>
    </xdr:from>
    <xdr:ext cx="405111" cy="259045"/>
    <xdr:sp macro="" textlink="">
      <xdr:nvSpPr>
        <xdr:cNvPr id="87" name="n_4mainValue【図書館】&#10;有形固定資産減価償却率"/>
        <xdr:cNvSpPr txBox="1"/>
      </xdr:nvSpPr>
      <xdr:spPr>
        <a:xfrm>
          <a:off x="927744" y="632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6" name="テキスト ボックス 9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8" name="直線コネクタ 97"/>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9" name="テキスト ボックス 98"/>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0" name="直線コネクタ 99"/>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1" name="テキスト ボックス 100"/>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2" name="直線コネクタ 101"/>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3" name="テキスト ボックス 102"/>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4" name="直線コネクタ 103"/>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5" name="テキスト ボックス 104"/>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6" name="直線コネクタ 105"/>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7" name="テキスト ボックス 106"/>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140970</xdr:rowOff>
    </xdr:from>
    <xdr:to>
      <xdr:col>54</xdr:col>
      <xdr:colOff>189865</xdr:colOff>
      <xdr:row>42</xdr:row>
      <xdr:rowOff>15240</xdr:rowOff>
    </xdr:to>
    <xdr:cxnSp macro="">
      <xdr:nvCxnSpPr>
        <xdr:cNvPr id="111" name="直線コネクタ 110"/>
        <xdr:cNvCxnSpPr/>
      </xdr:nvCxnSpPr>
      <xdr:spPr>
        <a:xfrm flipV="1">
          <a:off x="10476865" y="57988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19067</xdr:rowOff>
    </xdr:from>
    <xdr:ext cx="469744" cy="259045"/>
    <xdr:sp macro="" textlink="">
      <xdr:nvSpPr>
        <xdr:cNvPr id="112" name="【図書館】&#10;一人当たり面積最小値テキスト"/>
        <xdr:cNvSpPr txBox="1"/>
      </xdr:nvSpPr>
      <xdr:spPr>
        <a:xfrm>
          <a:off x="10515600" y="72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15240</xdr:rowOff>
    </xdr:from>
    <xdr:to>
      <xdr:col>55</xdr:col>
      <xdr:colOff>88900</xdr:colOff>
      <xdr:row>42</xdr:row>
      <xdr:rowOff>15240</xdr:rowOff>
    </xdr:to>
    <xdr:cxnSp macro="">
      <xdr:nvCxnSpPr>
        <xdr:cNvPr id="113" name="直線コネクタ 112"/>
        <xdr:cNvCxnSpPr/>
      </xdr:nvCxnSpPr>
      <xdr:spPr>
        <a:xfrm>
          <a:off x="10388600" y="721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87647</xdr:rowOff>
    </xdr:from>
    <xdr:ext cx="469744" cy="259045"/>
    <xdr:sp macro="" textlink="">
      <xdr:nvSpPr>
        <xdr:cNvPr id="114" name="【図書館】&#10;一人当たり面積最大値テキスト"/>
        <xdr:cNvSpPr txBox="1"/>
      </xdr:nvSpPr>
      <xdr:spPr>
        <a:xfrm>
          <a:off x="10515600" y="557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140970</xdr:rowOff>
    </xdr:from>
    <xdr:to>
      <xdr:col>55</xdr:col>
      <xdr:colOff>88900</xdr:colOff>
      <xdr:row>33</xdr:row>
      <xdr:rowOff>140970</xdr:rowOff>
    </xdr:to>
    <xdr:cxnSp macro="">
      <xdr:nvCxnSpPr>
        <xdr:cNvPr id="115" name="直線コネクタ 114"/>
        <xdr:cNvCxnSpPr/>
      </xdr:nvCxnSpPr>
      <xdr:spPr>
        <a:xfrm>
          <a:off x="10388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121937</xdr:rowOff>
    </xdr:from>
    <xdr:ext cx="469744" cy="259045"/>
    <xdr:sp macro="" textlink="">
      <xdr:nvSpPr>
        <xdr:cNvPr id="116" name="【図書館】&#10;一人当たり面積平均値テキスト"/>
        <xdr:cNvSpPr txBox="1"/>
      </xdr:nvSpPr>
      <xdr:spPr>
        <a:xfrm>
          <a:off x="10515600" y="64655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143510</xdr:rowOff>
    </xdr:from>
    <xdr:to>
      <xdr:col>55</xdr:col>
      <xdr:colOff>50800</xdr:colOff>
      <xdr:row>38</xdr:row>
      <xdr:rowOff>73660</xdr:rowOff>
    </xdr:to>
    <xdr:sp macro="" textlink="">
      <xdr:nvSpPr>
        <xdr:cNvPr id="117" name="フローチャート: 判断 116"/>
        <xdr:cNvSpPr/>
      </xdr:nvSpPr>
      <xdr:spPr>
        <a:xfrm>
          <a:off x="104267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166370</xdr:rowOff>
    </xdr:from>
    <xdr:to>
      <xdr:col>50</xdr:col>
      <xdr:colOff>165100</xdr:colOff>
      <xdr:row>38</xdr:row>
      <xdr:rowOff>96520</xdr:rowOff>
    </xdr:to>
    <xdr:sp macro="" textlink="">
      <xdr:nvSpPr>
        <xdr:cNvPr id="118" name="フローチャート: 判断 117"/>
        <xdr:cNvSpPr/>
      </xdr:nvSpPr>
      <xdr:spPr>
        <a:xfrm>
          <a:off x="958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9" name="フローチャート: 判断 118"/>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0" name="フローチャート: 判断 119"/>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162560</xdr:rowOff>
    </xdr:from>
    <xdr:to>
      <xdr:col>36</xdr:col>
      <xdr:colOff>165100</xdr:colOff>
      <xdr:row>39</xdr:row>
      <xdr:rowOff>92710</xdr:rowOff>
    </xdr:to>
    <xdr:sp macro="" textlink="">
      <xdr:nvSpPr>
        <xdr:cNvPr id="121" name="フローチャート: 判断 120"/>
        <xdr:cNvSpPr/>
      </xdr:nvSpPr>
      <xdr:spPr>
        <a:xfrm>
          <a:off x="692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71120</xdr:rowOff>
    </xdr:from>
    <xdr:to>
      <xdr:col>50</xdr:col>
      <xdr:colOff>165100</xdr:colOff>
      <xdr:row>39</xdr:row>
      <xdr:rowOff>1270</xdr:rowOff>
    </xdr:to>
    <xdr:sp macro="" textlink="">
      <xdr:nvSpPr>
        <xdr:cNvPr id="127" name="楕円 126"/>
        <xdr:cNvSpPr/>
      </xdr:nvSpPr>
      <xdr:spPr>
        <a:xfrm>
          <a:off x="9588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78740</xdr:rowOff>
    </xdr:from>
    <xdr:to>
      <xdr:col>46</xdr:col>
      <xdr:colOff>38100</xdr:colOff>
      <xdr:row>39</xdr:row>
      <xdr:rowOff>8890</xdr:rowOff>
    </xdr:to>
    <xdr:sp macro="" textlink="">
      <xdr:nvSpPr>
        <xdr:cNvPr id="128" name="楕円 127"/>
        <xdr:cNvSpPr/>
      </xdr:nvSpPr>
      <xdr:spPr>
        <a:xfrm>
          <a:off x="8699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121920</xdr:rowOff>
    </xdr:from>
    <xdr:to>
      <xdr:col>50</xdr:col>
      <xdr:colOff>114300</xdr:colOff>
      <xdr:row>38</xdr:row>
      <xdr:rowOff>129540</xdr:rowOff>
    </xdr:to>
    <xdr:cxnSp macro="">
      <xdr:nvCxnSpPr>
        <xdr:cNvPr id="129" name="直線コネクタ 128"/>
        <xdr:cNvCxnSpPr/>
      </xdr:nvCxnSpPr>
      <xdr:spPr>
        <a:xfrm flipV="1">
          <a:off x="8750300" y="66370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78740</xdr:rowOff>
    </xdr:from>
    <xdr:to>
      <xdr:col>41</xdr:col>
      <xdr:colOff>101600</xdr:colOff>
      <xdr:row>39</xdr:row>
      <xdr:rowOff>8890</xdr:rowOff>
    </xdr:to>
    <xdr:sp macro="" textlink="">
      <xdr:nvSpPr>
        <xdr:cNvPr id="130" name="楕円 129"/>
        <xdr:cNvSpPr/>
      </xdr:nvSpPr>
      <xdr:spPr>
        <a:xfrm>
          <a:off x="7810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129540</xdr:rowOff>
    </xdr:from>
    <xdr:to>
      <xdr:col>45</xdr:col>
      <xdr:colOff>177800</xdr:colOff>
      <xdr:row>38</xdr:row>
      <xdr:rowOff>129540</xdr:rowOff>
    </xdr:to>
    <xdr:cxnSp macro="">
      <xdr:nvCxnSpPr>
        <xdr:cNvPr id="131" name="直線コネクタ 130"/>
        <xdr:cNvCxnSpPr/>
      </xdr:nvCxnSpPr>
      <xdr:spPr>
        <a:xfrm>
          <a:off x="7861300" y="6644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86360</xdr:rowOff>
    </xdr:from>
    <xdr:to>
      <xdr:col>36</xdr:col>
      <xdr:colOff>165100</xdr:colOff>
      <xdr:row>39</xdr:row>
      <xdr:rowOff>16510</xdr:rowOff>
    </xdr:to>
    <xdr:sp macro="" textlink="">
      <xdr:nvSpPr>
        <xdr:cNvPr id="132" name="楕円 131"/>
        <xdr:cNvSpPr/>
      </xdr:nvSpPr>
      <xdr:spPr>
        <a:xfrm>
          <a:off x="6921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129540</xdr:rowOff>
    </xdr:from>
    <xdr:to>
      <xdr:col>41</xdr:col>
      <xdr:colOff>50800</xdr:colOff>
      <xdr:row>38</xdr:row>
      <xdr:rowOff>137160</xdr:rowOff>
    </xdr:to>
    <xdr:cxnSp macro="">
      <xdr:nvCxnSpPr>
        <xdr:cNvPr id="133" name="直線コネクタ 132"/>
        <xdr:cNvCxnSpPr/>
      </xdr:nvCxnSpPr>
      <xdr:spPr>
        <a:xfrm flipV="1">
          <a:off x="6972300" y="6644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113047</xdr:rowOff>
    </xdr:from>
    <xdr:ext cx="469744" cy="259045"/>
    <xdr:sp macro="" textlink="">
      <xdr:nvSpPr>
        <xdr:cNvPr id="134" name="n_1aveValue【図書館】&#10;一人当たり面積"/>
        <xdr:cNvSpPr txBox="1"/>
      </xdr:nvSpPr>
      <xdr:spPr>
        <a:xfrm>
          <a:off x="9391727" y="628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5"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6"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83837</xdr:rowOff>
    </xdr:from>
    <xdr:ext cx="469744" cy="259045"/>
    <xdr:sp macro="" textlink="">
      <xdr:nvSpPr>
        <xdr:cNvPr id="137" name="n_4aveValue【図書館】&#10;一人当たり面積"/>
        <xdr:cNvSpPr txBox="1"/>
      </xdr:nvSpPr>
      <xdr:spPr>
        <a:xfrm>
          <a:off x="6737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163847</xdr:rowOff>
    </xdr:from>
    <xdr:ext cx="469744" cy="259045"/>
    <xdr:sp macro="" textlink="">
      <xdr:nvSpPr>
        <xdr:cNvPr id="138" name="n_1mainValue【図書館】&#10;一人当たり面積"/>
        <xdr:cNvSpPr txBox="1"/>
      </xdr:nvSpPr>
      <xdr:spPr>
        <a:xfrm>
          <a:off x="93917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xdr:rowOff>
    </xdr:from>
    <xdr:ext cx="469744" cy="259045"/>
    <xdr:sp macro="" textlink="">
      <xdr:nvSpPr>
        <xdr:cNvPr id="139" name="n_2mainValue【図書館】&#10;一人当たり面積"/>
        <xdr:cNvSpPr txBox="1"/>
      </xdr:nvSpPr>
      <xdr:spPr>
        <a:xfrm>
          <a:off x="85154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xdr:rowOff>
    </xdr:from>
    <xdr:ext cx="469744" cy="259045"/>
    <xdr:sp macro="" textlink="">
      <xdr:nvSpPr>
        <xdr:cNvPr id="140" name="n_3mainValue【図書館】&#10;一人当たり面積"/>
        <xdr:cNvSpPr txBox="1"/>
      </xdr:nvSpPr>
      <xdr:spPr>
        <a:xfrm>
          <a:off x="7626427" y="668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33037</xdr:rowOff>
    </xdr:from>
    <xdr:ext cx="469744" cy="259045"/>
    <xdr:sp macro="" textlink="">
      <xdr:nvSpPr>
        <xdr:cNvPr id="141" name="n_4mainValue【図書館】&#10;一人当たり面積"/>
        <xdr:cNvSpPr txBox="1"/>
      </xdr:nvSpPr>
      <xdr:spPr>
        <a:xfrm>
          <a:off x="67374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3" name="直線コネクタ 152"/>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4" name="テキスト ボックス 153"/>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5" name="直線コネクタ 154"/>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6" name="テキスト ボックス 155"/>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7" name="直線コネクタ 156"/>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8" name="テキスト ボックス 157"/>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9" name="直線コネクタ 158"/>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0" name="テキスト ボックス 159"/>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1" name="直線コネクタ 160"/>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2" name="テキスト ボックス 161"/>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4" name="テキスト ボックス 163"/>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64770</xdr:rowOff>
    </xdr:from>
    <xdr:to>
      <xdr:col>24</xdr:col>
      <xdr:colOff>62865</xdr:colOff>
      <xdr:row>63</xdr:row>
      <xdr:rowOff>83820</xdr:rowOff>
    </xdr:to>
    <xdr:cxnSp macro="">
      <xdr:nvCxnSpPr>
        <xdr:cNvPr id="166" name="直線コネクタ 165"/>
        <xdr:cNvCxnSpPr/>
      </xdr:nvCxnSpPr>
      <xdr:spPr>
        <a:xfrm flipV="1">
          <a:off x="4634865" y="966597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87647</xdr:rowOff>
    </xdr:from>
    <xdr:ext cx="405111" cy="259045"/>
    <xdr:sp macro="" textlink="">
      <xdr:nvSpPr>
        <xdr:cNvPr id="167" name="【体育館・プール】&#10;有形固定資産減価償却率最小値テキスト"/>
        <xdr:cNvSpPr txBox="1"/>
      </xdr:nvSpPr>
      <xdr:spPr>
        <a:xfrm>
          <a:off x="4673600" y="1088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83820</xdr:rowOff>
    </xdr:from>
    <xdr:to>
      <xdr:col>24</xdr:col>
      <xdr:colOff>152400</xdr:colOff>
      <xdr:row>63</xdr:row>
      <xdr:rowOff>83820</xdr:rowOff>
    </xdr:to>
    <xdr:cxnSp macro="">
      <xdr:nvCxnSpPr>
        <xdr:cNvPr id="168" name="直線コネクタ 167"/>
        <xdr:cNvCxnSpPr/>
      </xdr:nvCxnSpPr>
      <xdr:spPr>
        <a:xfrm>
          <a:off x="4546600" y="1088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11447</xdr:rowOff>
    </xdr:from>
    <xdr:ext cx="405111" cy="259045"/>
    <xdr:sp macro="" textlink="">
      <xdr:nvSpPr>
        <xdr:cNvPr id="169" name="【体育館・プール】&#10;有形固定資産減価償却率最大値テキスト"/>
        <xdr:cNvSpPr txBox="1"/>
      </xdr:nvSpPr>
      <xdr:spPr>
        <a:xfrm>
          <a:off x="4673600" y="944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64770</xdr:rowOff>
    </xdr:from>
    <xdr:to>
      <xdr:col>24</xdr:col>
      <xdr:colOff>152400</xdr:colOff>
      <xdr:row>56</xdr:row>
      <xdr:rowOff>64770</xdr:rowOff>
    </xdr:to>
    <xdr:cxnSp macro="">
      <xdr:nvCxnSpPr>
        <xdr:cNvPr id="170" name="直線コネクタ 169"/>
        <xdr:cNvCxnSpPr/>
      </xdr:nvCxnSpPr>
      <xdr:spPr>
        <a:xfrm>
          <a:off x="4546600" y="966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24782</xdr:rowOff>
    </xdr:from>
    <xdr:ext cx="405111" cy="259045"/>
    <xdr:sp macro="" textlink="">
      <xdr:nvSpPr>
        <xdr:cNvPr id="171" name="【体育館・プール】&#10;有形固定資産減価償却率平均値テキスト"/>
        <xdr:cNvSpPr txBox="1"/>
      </xdr:nvSpPr>
      <xdr:spPr>
        <a:xfrm>
          <a:off x="4673600" y="1031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2" name="フローチャート: 判断 171"/>
        <xdr:cNvSpPr/>
      </xdr:nvSpPr>
      <xdr:spPr>
        <a:xfrm>
          <a:off x="4584700" y="1033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40640</xdr:rowOff>
    </xdr:from>
    <xdr:to>
      <xdr:col>20</xdr:col>
      <xdr:colOff>38100</xdr:colOff>
      <xdr:row>60</xdr:row>
      <xdr:rowOff>142240</xdr:rowOff>
    </xdr:to>
    <xdr:sp macro="" textlink="">
      <xdr:nvSpPr>
        <xdr:cNvPr id="173" name="フローチャート: 判断 172"/>
        <xdr:cNvSpPr/>
      </xdr:nvSpPr>
      <xdr:spPr>
        <a:xfrm>
          <a:off x="3746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4" name="フローチャート: 判断 173"/>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75" name="フローチャート: 判断 174"/>
        <xdr:cNvSpPr/>
      </xdr:nvSpPr>
      <xdr:spPr>
        <a:xfrm>
          <a:off x="1968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57785</xdr:rowOff>
    </xdr:from>
    <xdr:to>
      <xdr:col>6</xdr:col>
      <xdr:colOff>38100</xdr:colOff>
      <xdr:row>59</xdr:row>
      <xdr:rowOff>159385</xdr:rowOff>
    </xdr:to>
    <xdr:sp macro="" textlink="">
      <xdr:nvSpPr>
        <xdr:cNvPr id="176" name="フローチャート: 判断 175"/>
        <xdr:cNvSpPr/>
      </xdr:nvSpPr>
      <xdr:spPr>
        <a:xfrm>
          <a:off x="1079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158750</xdr:rowOff>
    </xdr:from>
    <xdr:to>
      <xdr:col>20</xdr:col>
      <xdr:colOff>38100</xdr:colOff>
      <xdr:row>60</xdr:row>
      <xdr:rowOff>88900</xdr:rowOff>
    </xdr:to>
    <xdr:sp macro="" textlink="">
      <xdr:nvSpPr>
        <xdr:cNvPr id="182" name="楕円 181"/>
        <xdr:cNvSpPr/>
      </xdr:nvSpPr>
      <xdr:spPr>
        <a:xfrm>
          <a:off x="3746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楕円 182"/>
        <xdr:cNvSpPr/>
      </xdr:nvSpPr>
      <xdr:spPr>
        <a:xfrm>
          <a:off x="2857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167640</xdr:rowOff>
    </xdr:from>
    <xdr:to>
      <xdr:col>19</xdr:col>
      <xdr:colOff>177800</xdr:colOff>
      <xdr:row>60</xdr:row>
      <xdr:rowOff>38100</xdr:rowOff>
    </xdr:to>
    <xdr:cxnSp macro="">
      <xdr:nvCxnSpPr>
        <xdr:cNvPr id="184" name="直線コネクタ 183"/>
        <xdr:cNvCxnSpPr/>
      </xdr:nvCxnSpPr>
      <xdr:spPr>
        <a:xfrm>
          <a:off x="2908300" y="102831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5080</xdr:rowOff>
    </xdr:to>
    <xdr:sp macro="" textlink="">
      <xdr:nvSpPr>
        <xdr:cNvPr id="185" name="楕円 184"/>
        <xdr:cNvSpPr/>
      </xdr:nvSpPr>
      <xdr:spPr>
        <a:xfrm>
          <a:off x="1968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125730</xdr:rowOff>
    </xdr:from>
    <xdr:to>
      <xdr:col>15</xdr:col>
      <xdr:colOff>50800</xdr:colOff>
      <xdr:row>59</xdr:row>
      <xdr:rowOff>167640</xdr:rowOff>
    </xdr:to>
    <xdr:cxnSp macro="">
      <xdr:nvCxnSpPr>
        <xdr:cNvPr id="186" name="直線コネクタ 185"/>
        <xdr:cNvCxnSpPr/>
      </xdr:nvCxnSpPr>
      <xdr:spPr>
        <a:xfrm>
          <a:off x="2019300" y="102412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31115</xdr:rowOff>
    </xdr:from>
    <xdr:to>
      <xdr:col>6</xdr:col>
      <xdr:colOff>38100</xdr:colOff>
      <xdr:row>59</xdr:row>
      <xdr:rowOff>132715</xdr:rowOff>
    </xdr:to>
    <xdr:sp macro="" textlink="">
      <xdr:nvSpPr>
        <xdr:cNvPr id="187" name="楕円 186"/>
        <xdr:cNvSpPr/>
      </xdr:nvSpPr>
      <xdr:spPr>
        <a:xfrm>
          <a:off x="1079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81915</xdr:rowOff>
    </xdr:from>
    <xdr:to>
      <xdr:col>10</xdr:col>
      <xdr:colOff>114300</xdr:colOff>
      <xdr:row>59</xdr:row>
      <xdr:rowOff>125730</xdr:rowOff>
    </xdr:to>
    <xdr:cxnSp macro="">
      <xdr:nvCxnSpPr>
        <xdr:cNvPr id="188" name="直線コネクタ 187"/>
        <xdr:cNvCxnSpPr/>
      </xdr:nvCxnSpPr>
      <xdr:spPr>
        <a:xfrm>
          <a:off x="1130300" y="101974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133367</xdr:rowOff>
    </xdr:from>
    <xdr:ext cx="405111" cy="259045"/>
    <xdr:sp macro="" textlink="">
      <xdr:nvSpPr>
        <xdr:cNvPr id="189" name="n_1aveValue【体育館・プール】&#10;有形固定資産減価償却率"/>
        <xdr:cNvSpPr txBox="1"/>
      </xdr:nvSpPr>
      <xdr:spPr>
        <a:xfrm>
          <a:off x="35820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0" name="n_2aveValue【体育館・プール】&#10;有形固定資産減価償却率"/>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76217</xdr:rowOff>
    </xdr:from>
    <xdr:ext cx="405111" cy="259045"/>
    <xdr:sp macro="" textlink="">
      <xdr:nvSpPr>
        <xdr:cNvPr id="191" name="n_3aveValue【体育館・プール】&#10;有形固定資産減価償却率"/>
        <xdr:cNvSpPr txBox="1"/>
      </xdr:nvSpPr>
      <xdr:spPr>
        <a:xfrm>
          <a:off x="1816744" y="1036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150512</xdr:rowOff>
    </xdr:from>
    <xdr:ext cx="405111" cy="259045"/>
    <xdr:sp macro="" textlink="">
      <xdr:nvSpPr>
        <xdr:cNvPr id="192" name="n_4aveValue【体育館・プール】&#10;有形固定資産減価償却率"/>
        <xdr:cNvSpPr txBox="1"/>
      </xdr:nvSpPr>
      <xdr:spPr>
        <a:xfrm>
          <a:off x="927744" y="1026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105427</xdr:rowOff>
    </xdr:from>
    <xdr:ext cx="405111" cy="259045"/>
    <xdr:sp macro="" textlink="">
      <xdr:nvSpPr>
        <xdr:cNvPr id="193" name="n_1mainValue【体育館・プール】&#10;有形固定資産減価償却率"/>
        <xdr:cNvSpPr txBox="1"/>
      </xdr:nvSpPr>
      <xdr:spPr>
        <a:xfrm>
          <a:off x="3582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194" name="n_2mainValue【体育館・プー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95" name="n_3mainValue【体育館・プール】&#10;有形固定資産減価償却率"/>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149242</xdr:rowOff>
    </xdr:from>
    <xdr:ext cx="405111" cy="259045"/>
    <xdr:sp macro="" textlink="">
      <xdr:nvSpPr>
        <xdr:cNvPr id="196" name="n_4mainValue【体育館・プール】&#10;有形固定資産減価償却率"/>
        <xdr:cNvSpPr txBox="1"/>
      </xdr:nvSpPr>
      <xdr:spPr>
        <a:xfrm>
          <a:off x="927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7" name="直線コネクタ 206"/>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208" name="テキスト ボックス 207"/>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9" name="直線コネクタ 20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0" name="テキスト ボックス 20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11" name="直線コネクタ 210"/>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212" name="テキスト ボックス 211"/>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140589</xdr:rowOff>
    </xdr:from>
    <xdr:to>
      <xdr:col>54</xdr:col>
      <xdr:colOff>189865</xdr:colOff>
      <xdr:row>62</xdr:row>
      <xdr:rowOff>169735</xdr:rowOff>
    </xdr:to>
    <xdr:cxnSp macro="">
      <xdr:nvCxnSpPr>
        <xdr:cNvPr id="216" name="直線コネクタ 215"/>
        <xdr:cNvCxnSpPr/>
      </xdr:nvCxnSpPr>
      <xdr:spPr>
        <a:xfrm flipV="1">
          <a:off x="10476865" y="9570339"/>
          <a:ext cx="0" cy="1229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2112</xdr:rowOff>
    </xdr:from>
    <xdr:ext cx="469744" cy="259045"/>
    <xdr:sp macro="" textlink="">
      <xdr:nvSpPr>
        <xdr:cNvPr id="217" name="【体育館・プール】&#10;一人当たり面積最小値テキスト"/>
        <xdr:cNvSpPr txBox="1"/>
      </xdr:nvSpPr>
      <xdr:spPr>
        <a:xfrm>
          <a:off x="10515600" y="108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169735</xdr:rowOff>
    </xdr:from>
    <xdr:to>
      <xdr:col>55</xdr:col>
      <xdr:colOff>88900</xdr:colOff>
      <xdr:row>62</xdr:row>
      <xdr:rowOff>169735</xdr:rowOff>
    </xdr:to>
    <xdr:cxnSp macro="">
      <xdr:nvCxnSpPr>
        <xdr:cNvPr id="218" name="直線コネクタ 217"/>
        <xdr:cNvCxnSpPr/>
      </xdr:nvCxnSpPr>
      <xdr:spPr>
        <a:xfrm>
          <a:off x="10388600" y="10799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87266</xdr:rowOff>
    </xdr:from>
    <xdr:ext cx="469744" cy="259045"/>
    <xdr:sp macro="" textlink="">
      <xdr:nvSpPr>
        <xdr:cNvPr id="219" name="【体育館・プール】&#10;一人当たり面積最大値テキスト"/>
        <xdr:cNvSpPr txBox="1"/>
      </xdr:nvSpPr>
      <xdr:spPr>
        <a:xfrm>
          <a:off x="10515600" y="9345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140589</xdr:rowOff>
    </xdr:from>
    <xdr:to>
      <xdr:col>55</xdr:col>
      <xdr:colOff>88900</xdr:colOff>
      <xdr:row>55</xdr:row>
      <xdr:rowOff>140589</xdr:rowOff>
    </xdr:to>
    <xdr:cxnSp macro="">
      <xdr:nvCxnSpPr>
        <xdr:cNvPr id="220" name="直線コネクタ 219"/>
        <xdr:cNvCxnSpPr/>
      </xdr:nvCxnSpPr>
      <xdr:spPr>
        <a:xfrm>
          <a:off x="10388600" y="9570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149941</xdr:rowOff>
    </xdr:from>
    <xdr:ext cx="469744" cy="259045"/>
    <xdr:sp macro="" textlink="">
      <xdr:nvSpPr>
        <xdr:cNvPr id="221" name="【体育館・プール】&#10;一人当たり面積平均値テキスト"/>
        <xdr:cNvSpPr txBox="1"/>
      </xdr:nvSpPr>
      <xdr:spPr>
        <a:xfrm>
          <a:off x="10515600" y="10436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64</xdr:rowOff>
    </xdr:from>
    <xdr:to>
      <xdr:col>55</xdr:col>
      <xdr:colOff>50800</xdr:colOff>
      <xdr:row>61</xdr:row>
      <xdr:rowOff>101664</xdr:rowOff>
    </xdr:to>
    <xdr:sp macro="" textlink="">
      <xdr:nvSpPr>
        <xdr:cNvPr id="222" name="フローチャート: 判断 221"/>
        <xdr:cNvSpPr/>
      </xdr:nvSpPr>
      <xdr:spPr>
        <a:xfrm>
          <a:off x="10426700" y="1045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11494</xdr:rowOff>
    </xdr:from>
    <xdr:to>
      <xdr:col>50</xdr:col>
      <xdr:colOff>165100</xdr:colOff>
      <xdr:row>61</xdr:row>
      <xdr:rowOff>113094</xdr:rowOff>
    </xdr:to>
    <xdr:sp macro="" textlink="">
      <xdr:nvSpPr>
        <xdr:cNvPr id="223" name="フローチャート: 判断 222"/>
        <xdr:cNvSpPr/>
      </xdr:nvSpPr>
      <xdr:spPr>
        <a:xfrm>
          <a:off x="9588500" y="10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35496</xdr:rowOff>
    </xdr:from>
    <xdr:to>
      <xdr:col>46</xdr:col>
      <xdr:colOff>38100</xdr:colOff>
      <xdr:row>61</xdr:row>
      <xdr:rowOff>137096</xdr:rowOff>
    </xdr:to>
    <xdr:sp macro="" textlink="">
      <xdr:nvSpPr>
        <xdr:cNvPr id="224" name="フローチャート: 判断 223"/>
        <xdr:cNvSpPr/>
      </xdr:nvSpPr>
      <xdr:spPr>
        <a:xfrm>
          <a:off x="8699500" y="1049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86931</xdr:rowOff>
    </xdr:from>
    <xdr:to>
      <xdr:col>41</xdr:col>
      <xdr:colOff>101600</xdr:colOff>
      <xdr:row>62</xdr:row>
      <xdr:rowOff>17081</xdr:rowOff>
    </xdr:to>
    <xdr:sp macro="" textlink="">
      <xdr:nvSpPr>
        <xdr:cNvPr id="225" name="フローチャート: 判断 224"/>
        <xdr:cNvSpPr/>
      </xdr:nvSpPr>
      <xdr:spPr>
        <a:xfrm>
          <a:off x="7810500" y="10545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93218</xdr:rowOff>
    </xdr:from>
    <xdr:to>
      <xdr:col>36</xdr:col>
      <xdr:colOff>165100</xdr:colOff>
      <xdr:row>62</xdr:row>
      <xdr:rowOff>23368</xdr:rowOff>
    </xdr:to>
    <xdr:sp macro="" textlink="">
      <xdr:nvSpPr>
        <xdr:cNvPr id="226" name="フローチャート: 判断 225"/>
        <xdr:cNvSpPr/>
      </xdr:nvSpPr>
      <xdr:spPr>
        <a:xfrm>
          <a:off x="6921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126365</xdr:rowOff>
    </xdr:from>
    <xdr:to>
      <xdr:col>50</xdr:col>
      <xdr:colOff>165100</xdr:colOff>
      <xdr:row>62</xdr:row>
      <xdr:rowOff>56515</xdr:rowOff>
    </xdr:to>
    <xdr:sp macro="" textlink="">
      <xdr:nvSpPr>
        <xdr:cNvPr id="232" name="楕円 231"/>
        <xdr:cNvSpPr/>
      </xdr:nvSpPr>
      <xdr:spPr>
        <a:xfrm>
          <a:off x="9588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126936</xdr:rowOff>
    </xdr:from>
    <xdr:to>
      <xdr:col>46</xdr:col>
      <xdr:colOff>38100</xdr:colOff>
      <xdr:row>62</xdr:row>
      <xdr:rowOff>57086</xdr:rowOff>
    </xdr:to>
    <xdr:sp macro="" textlink="">
      <xdr:nvSpPr>
        <xdr:cNvPr id="233" name="楕円 232"/>
        <xdr:cNvSpPr/>
      </xdr:nvSpPr>
      <xdr:spPr>
        <a:xfrm>
          <a:off x="8699500" y="1058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5715</xdr:rowOff>
    </xdr:from>
    <xdr:to>
      <xdr:col>50</xdr:col>
      <xdr:colOff>114300</xdr:colOff>
      <xdr:row>62</xdr:row>
      <xdr:rowOff>6286</xdr:rowOff>
    </xdr:to>
    <xdr:cxnSp macro="">
      <xdr:nvCxnSpPr>
        <xdr:cNvPr id="234" name="直線コネクタ 233"/>
        <xdr:cNvCxnSpPr/>
      </xdr:nvCxnSpPr>
      <xdr:spPr>
        <a:xfrm flipV="1">
          <a:off x="8750300" y="10635615"/>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129222</xdr:rowOff>
    </xdr:from>
    <xdr:to>
      <xdr:col>41</xdr:col>
      <xdr:colOff>101600</xdr:colOff>
      <xdr:row>62</xdr:row>
      <xdr:rowOff>59372</xdr:rowOff>
    </xdr:to>
    <xdr:sp macro="" textlink="">
      <xdr:nvSpPr>
        <xdr:cNvPr id="235" name="楕円 234"/>
        <xdr:cNvSpPr/>
      </xdr:nvSpPr>
      <xdr:spPr>
        <a:xfrm>
          <a:off x="7810500" y="1058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6286</xdr:rowOff>
    </xdr:from>
    <xdr:to>
      <xdr:col>45</xdr:col>
      <xdr:colOff>177800</xdr:colOff>
      <xdr:row>62</xdr:row>
      <xdr:rowOff>8572</xdr:rowOff>
    </xdr:to>
    <xdr:cxnSp macro="">
      <xdr:nvCxnSpPr>
        <xdr:cNvPr id="236" name="直線コネクタ 235"/>
        <xdr:cNvCxnSpPr/>
      </xdr:nvCxnSpPr>
      <xdr:spPr>
        <a:xfrm flipV="1">
          <a:off x="7861300" y="1063618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130366</xdr:rowOff>
    </xdr:from>
    <xdr:to>
      <xdr:col>36</xdr:col>
      <xdr:colOff>165100</xdr:colOff>
      <xdr:row>62</xdr:row>
      <xdr:rowOff>60516</xdr:rowOff>
    </xdr:to>
    <xdr:sp macro="" textlink="">
      <xdr:nvSpPr>
        <xdr:cNvPr id="237" name="楕円 236"/>
        <xdr:cNvSpPr/>
      </xdr:nvSpPr>
      <xdr:spPr>
        <a:xfrm>
          <a:off x="6921500" y="1058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8572</xdr:rowOff>
    </xdr:from>
    <xdr:to>
      <xdr:col>41</xdr:col>
      <xdr:colOff>50800</xdr:colOff>
      <xdr:row>62</xdr:row>
      <xdr:rowOff>9716</xdr:rowOff>
    </xdr:to>
    <xdr:cxnSp macro="">
      <xdr:nvCxnSpPr>
        <xdr:cNvPr id="238" name="直線コネクタ 237"/>
        <xdr:cNvCxnSpPr/>
      </xdr:nvCxnSpPr>
      <xdr:spPr>
        <a:xfrm flipV="1">
          <a:off x="6972300" y="1063847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129621</xdr:rowOff>
    </xdr:from>
    <xdr:ext cx="469744" cy="259045"/>
    <xdr:sp macro="" textlink="">
      <xdr:nvSpPr>
        <xdr:cNvPr id="239" name="n_1aveValue【体育館・プール】&#10;一人当たり面積"/>
        <xdr:cNvSpPr txBox="1"/>
      </xdr:nvSpPr>
      <xdr:spPr>
        <a:xfrm>
          <a:off x="9391727" y="1024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153623</xdr:rowOff>
    </xdr:from>
    <xdr:ext cx="469744" cy="259045"/>
    <xdr:sp macro="" textlink="">
      <xdr:nvSpPr>
        <xdr:cNvPr id="240" name="n_2aveValue【体育館・プール】&#10;一人当たり面積"/>
        <xdr:cNvSpPr txBox="1"/>
      </xdr:nvSpPr>
      <xdr:spPr>
        <a:xfrm>
          <a:off x="8515427" y="1026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33608</xdr:rowOff>
    </xdr:from>
    <xdr:ext cx="469744" cy="259045"/>
    <xdr:sp macro="" textlink="">
      <xdr:nvSpPr>
        <xdr:cNvPr id="241" name="n_3aveValue【体育館・プール】&#10;一人当たり面積"/>
        <xdr:cNvSpPr txBox="1"/>
      </xdr:nvSpPr>
      <xdr:spPr>
        <a:xfrm>
          <a:off x="7626427" y="10320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39895</xdr:rowOff>
    </xdr:from>
    <xdr:ext cx="469744" cy="259045"/>
    <xdr:sp macro="" textlink="">
      <xdr:nvSpPr>
        <xdr:cNvPr id="242" name="n_4aveValue【体育館・プール】&#10;一人当たり面積"/>
        <xdr:cNvSpPr txBox="1"/>
      </xdr:nvSpPr>
      <xdr:spPr>
        <a:xfrm>
          <a:off x="6737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47642</xdr:rowOff>
    </xdr:from>
    <xdr:ext cx="469744" cy="259045"/>
    <xdr:sp macro="" textlink="">
      <xdr:nvSpPr>
        <xdr:cNvPr id="243" name="n_1mainValue【体育館・プール】&#10;一人当たり面積"/>
        <xdr:cNvSpPr txBox="1"/>
      </xdr:nvSpPr>
      <xdr:spPr>
        <a:xfrm>
          <a:off x="9391727" y="1067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48213</xdr:rowOff>
    </xdr:from>
    <xdr:ext cx="469744" cy="259045"/>
    <xdr:sp macro="" textlink="">
      <xdr:nvSpPr>
        <xdr:cNvPr id="244" name="n_2mainValue【体育館・プール】&#10;一人当たり面積"/>
        <xdr:cNvSpPr txBox="1"/>
      </xdr:nvSpPr>
      <xdr:spPr>
        <a:xfrm>
          <a:off x="8515427" y="10678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50499</xdr:rowOff>
    </xdr:from>
    <xdr:ext cx="469744" cy="259045"/>
    <xdr:sp macro="" textlink="">
      <xdr:nvSpPr>
        <xdr:cNvPr id="245" name="n_3mainValue【体育館・プール】&#10;一人当たり面積"/>
        <xdr:cNvSpPr txBox="1"/>
      </xdr:nvSpPr>
      <xdr:spPr>
        <a:xfrm>
          <a:off x="7626427" y="10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51643</xdr:rowOff>
    </xdr:from>
    <xdr:ext cx="469744" cy="259045"/>
    <xdr:sp macro="" textlink="">
      <xdr:nvSpPr>
        <xdr:cNvPr id="246" name="n_4mainValue【体育館・プール】&#10;一人当たり面積"/>
        <xdr:cNvSpPr txBox="1"/>
      </xdr:nvSpPr>
      <xdr:spPr>
        <a:xfrm>
          <a:off x="6737427" y="1068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8" name="直線コネクタ 257"/>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9" name="テキスト ボックス 258"/>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0" name="直線コネクタ 259"/>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1" name="テキスト ボックス 260"/>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2" name="直線コネクタ 261"/>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3" name="テキスト ボックス 262"/>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4" name="直線コネクタ 263"/>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5" name="テキスト ボックス 264"/>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7" name="テキスト ボックス 266"/>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8382</xdr:rowOff>
    </xdr:from>
    <xdr:to>
      <xdr:col>24</xdr:col>
      <xdr:colOff>62865</xdr:colOff>
      <xdr:row>84</xdr:row>
      <xdr:rowOff>166115</xdr:rowOff>
    </xdr:to>
    <xdr:cxnSp macro="">
      <xdr:nvCxnSpPr>
        <xdr:cNvPr id="269" name="直線コネクタ 268"/>
        <xdr:cNvCxnSpPr/>
      </xdr:nvCxnSpPr>
      <xdr:spPr>
        <a:xfrm flipV="1">
          <a:off x="4634865" y="13381482"/>
          <a:ext cx="0" cy="1186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169942</xdr:rowOff>
    </xdr:from>
    <xdr:ext cx="405111" cy="259045"/>
    <xdr:sp macro="" textlink="">
      <xdr:nvSpPr>
        <xdr:cNvPr id="270" name="【福祉施設】&#10;有形固定資産減価償却率最小値テキスト"/>
        <xdr:cNvSpPr txBox="1"/>
      </xdr:nvSpPr>
      <xdr:spPr>
        <a:xfrm>
          <a:off x="4673600" y="1457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166115</xdr:rowOff>
    </xdr:from>
    <xdr:to>
      <xdr:col>24</xdr:col>
      <xdr:colOff>152400</xdr:colOff>
      <xdr:row>84</xdr:row>
      <xdr:rowOff>166115</xdr:rowOff>
    </xdr:to>
    <xdr:cxnSp macro="">
      <xdr:nvCxnSpPr>
        <xdr:cNvPr id="271" name="直線コネクタ 270"/>
        <xdr:cNvCxnSpPr/>
      </xdr:nvCxnSpPr>
      <xdr:spPr>
        <a:xfrm>
          <a:off x="4546600" y="1456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126509</xdr:rowOff>
    </xdr:from>
    <xdr:ext cx="405111" cy="259045"/>
    <xdr:sp macro="" textlink="">
      <xdr:nvSpPr>
        <xdr:cNvPr id="272" name="【福祉施設】&#10;有形固定資産減価償却率最大値テキスト"/>
        <xdr:cNvSpPr txBox="1"/>
      </xdr:nvSpPr>
      <xdr:spPr>
        <a:xfrm>
          <a:off x="4673600" y="13156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8382</xdr:rowOff>
    </xdr:from>
    <xdr:to>
      <xdr:col>24</xdr:col>
      <xdr:colOff>152400</xdr:colOff>
      <xdr:row>78</xdr:row>
      <xdr:rowOff>8382</xdr:rowOff>
    </xdr:to>
    <xdr:cxnSp macro="">
      <xdr:nvCxnSpPr>
        <xdr:cNvPr id="273" name="直線コネクタ 272"/>
        <xdr:cNvCxnSpPr/>
      </xdr:nvCxnSpPr>
      <xdr:spPr>
        <a:xfrm>
          <a:off x="4546600" y="1338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4590</xdr:rowOff>
    </xdr:from>
    <xdr:ext cx="405111" cy="259045"/>
    <xdr:sp macro="" textlink="">
      <xdr:nvSpPr>
        <xdr:cNvPr id="274" name="【福祉施設】&#10;有形固定資産減価償却率平均値テキスト"/>
        <xdr:cNvSpPr txBox="1"/>
      </xdr:nvSpPr>
      <xdr:spPr>
        <a:xfrm>
          <a:off x="4673600" y="137205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26163</xdr:rowOff>
    </xdr:from>
    <xdr:to>
      <xdr:col>24</xdr:col>
      <xdr:colOff>114300</xdr:colOff>
      <xdr:row>80</xdr:row>
      <xdr:rowOff>127763</xdr:rowOff>
    </xdr:to>
    <xdr:sp macro="" textlink="">
      <xdr:nvSpPr>
        <xdr:cNvPr id="275" name="フローチャート: 判断 274"/>
        <xdr:cNvSpPr/>
      </xdr:nvSpPr>
      <xdr:spPr>
        <a:xfrm>
          <a:off x="4584700" y="1374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149606</xdr:rowOff>
    </xdr:from>
    <xdr:to>
      <xdr:col>20</xdr:col>
      <xdr:colOff>38100</xdr:colOff>
      <xdr:row>80</xdr:row>
      <xdr:rowOff>79756</xdr:rowOff>
    </xdr:to>
    <xdr:sp macro="" textlink="">
      <xdr:nvSpPr>
        <xdr:cNvPr id="276" name="フローチャート: 判断 275"/>
        <xdr:cNvSpPr/>
      </xdr:nvSpPr>
      <xdr:spPr>
        <a:xfrm>
          <a:off x="3746500" y="13694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81026</xdr:rowOff>
    </xdr:from>
    <xdr:to>
      <xdr:col>15</xdr:col>
      <xdr:colOff>101600</xdr:colOff>
      <xdr:row>80</xdr:row>
      <xdr:rowOff>11176</xdr:rowOff>
    </xdr:to>
    <xdr:sp macro="" textlink="">
      <xdr:nvSpPr>
        <xdr:cNvPr id="277" name="フローチャート: 判断 276"/>
        <xdr:cNvSpPr/>
      </xdr:nvSpPr>
      <xdr:spPr>
        <a:xfrm>
          <a:off x="2857500" y="1362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26163</xdr:rowOff>
    </xdr:from>
    <xdr:to>
      <xdr:col>10</xdr:col>
      <xdr:colOff>165100</xdr:colOff>
      <xdr:row>79</xdr:row>
      <xdr:rowOff>127763</xdr:rowOff>
    </xdr:to>
    <xdr:sp macro="" textlink="">
      <xdr:nvSpPr>
        <xdr:cNvPr id="278" name="フローチャート: 判断 277"/>
        <xdr:cNvSpPr/>
      </xdr:nvSpPr>
      <xdr:spPr>
        <a:xfrm>
          <a:off x="1968500" y="135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53594</xdr:rowOff>
    </xdr:from>
    <xdr:to>
      <xdr:col>6</xdr:col>
      <xdr:colOff>38100</xdr:colOff>
      <xdr:row>79</xdr:row>
      <xdr:rowOff>155194</xdr:rowOff>
    </xdr:to>
    <xdr:sp macro="" textlink="">
      <xdr:nvSpPr>
        <xdr:cNvPr id="279" name="フローチャート: 判断 278"/>
        <xdr:cNvSpPr/>
      </xdr:nvSpPr>
      <xdr:spPr>
        <a:xfrm>
          <a:off x="1079500" y="1359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0" name="テキスト ボックス 27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1" name="テキスト ボックス 28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2" name="テキスト ボックス 28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3" name="テキスト ボックス 28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4" name="テキスト ボックス 28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158750</xdr:rowOff>
    </xdr:from>
    <xdr:to>
      <xdr:col>20</xdr:col>
      <xdr:colOff>38100</xdr:colOff>
      <xdr:row>86</xdr:row>
      <xdr:rowOff>88900</xdr:rowOff>
    </xdr:to>
    <xdr:sp macro="" textlink="">
      <xdr:nvSpPr>
        <xdr:cNvPr id="285" name="楕円 284"/>
        <xdr:cNvSpPr/>
      </xdr:nvSpPr>
      <xdr:spPr>
        <a:xfrm>
          <a:off x="3746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85</xdr:row>
      <xdr:rowOff>158750</xdr:rowOff>
    </xdr:from>
    <xdr:to>
      <xdr:col>15</xdr:col>
      <xdr:colOff>101600</xdr:colOff>
      <xdr:row>86</xdr:row>
      <xdr:rowOff>88900</xdr:rowOff>
    </xdr:to>
    <xdr:sp macro="" textlink="">
      <xdr:nvSpPr>
        <xdr:cNvPr id="286" name="楕円 285"/>
        <xdr:cNvSpPr/>
      </xdr:nvSpPr>
      <xdr:spPr>
        <a:xfrm>
          <a:off x="2857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38100</xdr:rowOff>
    </xdr:from>
    <xdr:to>
      <xdr:col>19</xdr:col>
      <xdr:colOff>177800</xdr:colOff>
      <xdr:row>86</xdr:row>
      <xdr:rowOff>38100</xdr:rowOff>
    </xdr:to>
    <xdr:cxnSp macro="">
      <xdr:nvCxnSpPr>
        <xdr:cNvPr id="287" name="直線コネクタ 286"/>
        <xdr:cNvCxnSpPr/>
      </xdr:nvCxnSpPr>
      <xdr:spPr>
        <a:xfrm>
          <a:off x="2908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158750</xdr:rowOff>
    </xdr:from>
    <xdr:to>
      <xdr:col>10</xdr:col>
      <xdr:colOff>165100</xdr:colOff>
      <xdr:row>86</xdr:row>
      <xdr:rowOff>88900</xdr:rowOff>
    </xdr:to>
    <xdr:sp macro="" textlink="">
      <xdr:nvSpPr>
        <xdr:cNvPr id="288" name="楕円 287"/>
        <xdr:cNvSpPr/>
      </xdr:nvSpPr>
      <xdr:spPr>
        <a:xfrm>
          <a:off x="196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38100</xdr:rowOff>
    </xdr:from>
    <xdr:to>
      <xdr:col>15</xdr:col>
      <xdr:colOff>50800</xdr:colOff>
      <xdr:row>86</xdr:row>
      <xdr:rowOff>38100</xdr:rowOff>
    </xdr:to>
    <xdr:cxnSp macro="">
      <xdr:nvCxnSpPr>
        <xdr:cNvPr id="289" name="直線コネクタ 288"/>
        <xdr:cNvCxnSpPr/>
      </xdr:nvCxnSpPr>
      <xdr:spPr>
        <a:xfrm>
          <a:off x="2019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158750</xdr:rowOff>
    </xdr:from>
    <xdr:to>
      <xdr:col>6</xdr:col>
      <xdr:colOff>38100</xdr:colOff>
      <xdr:row>86</xdr:row>
      <xdr:rowOff>88900</xdr:rowOff>
    </xdr:to>
    <xdr:sp macro="" textlink="">
      <xdr:nvSpPr>
        <xdr:cNvPr id="290" name="楕円 289"/>
        <xdr:cNvSpPr/>
      </xdr:nvSpPr>
      <xdr:spPr>
        <a:xfrm>
          <a:off x="107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38100</xdr:rowOff>
    </xdr:from>
    <xdr:to>
      <xdr:col>10</xdr:col>
      <xdr:colOff>114300</xdr:colOff>
      <xdr:row>86</xdr:row>
      <xdr:rowOff>38100</xdr:rowOff>
    </xdr:to>
    <xdr:cxnSp macro="">
      <xdr:nvCxnSpPr>
        <xdr:cNvPr id="291" name="直線コネクタ 290"/>
        <xdr:cNvCxnSpPr/>
      </xdr:nvCxnSpPr>
      <xdr:spPr>
        <a:xfrm>
          <a:off x="1130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96283</xdr:rowOff>
    </xdr:from>
    <xdr:ext cx="405111" cy="259045"/>
    <xdr:sp macro="" textlink="">
      <xdr:nvSpPr>
        <xdr:cNvPr id="292" name="n_1aveValue【福祉施設】&#10;有形固定資産減価償却率"/>
        <xdr:cNvSpPr txBox="1"/>
      </xdr:nvSpPr>
      <xdr:spPr>
        <a:xfrm>
          <a:off x="3582044" y="13469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27703</xdr:rowOff>
    </xdr:from>
    <xdr:ext cx="405111" cy="259045"/>
    <xdr:sp macro="" textlink="">
      <xdr:nvSpPr>
        <xdr:cNvPr id="293" name="n_2aveValue【福祉施設】&#10;有形固定資産減価償却率"/>
        <xdr:cNvSpPr txBox="1"/>
      </xdr:nvSpPr>
      <xdr:spPr>
        <a:xfrm>
          <a:off x="2705744" y="1340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144290</xdr:rowOff>
    </xdr:from>
    <xdr:ext cx="405111" cy="259045"/>
    <xdr:sp macro="" textlink="">
      <xdr:nvSpPr>
        <xdr:cNvPr id="294" name="n_3aveValue【福祉施設】&#10;有形固定資産減価償却率"/>
        <xdr:cNvSpPr txBox="1"/>
      </xdr:nvSpPr>
      <xdr:spPr>
        <a:xfrm>
          <a:off x="1816744" y="1334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271</xdr:rowOff>
    </xdr:from>
    <xdr:ext cx="405111" cy="259045"/>
    <xdr:sp macro="" textlink="">
      <xdr:nvSpPr>
        <xdr:cNvPr id="295" name="n_4aveValue【福祉施設】&#10;有形固定資産減価償却率"/>
        <xdr:cNvSpPr txBox="1"/>
      </xdr:nvSpPr>
      <xdr:spPr>
        <a:xfrm>
          <a:off x="927744" y="133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80027</xdr:rowOff>
    </xdr:from>
    <xdr:ext cx="469744" cy="259045"/>
    <xdr:sp macro="" textlink="">
      <xdr:nvSpPr>
        <xdr:cNvPr id="296" name="n_1mainValue【福祉施設】&#10;有形固定資産減価償却率"/>
        <xdr:cNvSpPr txBox="1"/>
      </xdr:nvSpPr>
      <xdr:spPr>
        <a:xfrm>
          <a:off x="3549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86</xdr:row>
      <xdr:rowOff>80027</xdr:rowOff>
    </xdr:from>
    <xdr:ext cx="469744" cy="259045"/>
    <xdr:sp macro="" textlink="">
      <xdr:nvSpPr>
        <xdr:cNvPr id="297" name="n_2mainValue【福祉施設】&#10;有形固定資産減価償却率"/>
        <xdr:cNvSpPr txBox="1"/>
      </xdr:nvSpPr>
      <xdr:spPr>
        <a:xfrm>
          <a:off x="2673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86</xdr:row>
      <xdr:rowOff>80027</xdr:rowOff>
    </xdr:from>
    <xdr:ext cx="469744" cy="259045"/>
    <xdr:sp macro="" textlink="">
      <xdr:nvSpPr>
        <xdr:cNvPr id="298" name="n_3mainValue【福祉施設】&#10;有形固定資産減価償却率"/>
        <xdr:cNvSpPr txBox="1"/>
      </xdr:nvSpPr>
      <xdr:spPr>
        <a:xfrm>
          <a:off x="1784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86</xdr:row>
      <xdr:rowOff>80027</xdr:rowOff>
    </xdr:from>
    <xdr:ext cx="469744" cy="259045"/>
    <xdr:sp macro="" textlink="">
      <xdr:nvSpPr>
        <xdr:cNvPr id="299" name="n_4mainValue【福祉施設】&#10;有形固定資産減価償却率"/>
        <xdr:cNvSpPr txBox="1"/>
      </xdr:nvSpPr>
      <xdr:spPr>
        <a:xfrm>
          <a:off x="89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0" name="正方形/長方形 29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1" name="正方形/長方形 30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2" name="正方形/長方形 30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3" name="正方形/長方形 30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4" name="正方形/長方形 30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5" name="正方形/長方形 30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6" name="正方形/長方形 30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7" name="正方形/長方形 30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8" name="テキスト ボックス 30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9" name="直線コネクタ 30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0" name="直線コネクタ 309"/>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1" name="テキスト ボックス 310"/>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2" name="直線コネクタ 311"/>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3" name="テキスト ボックス 312"/>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4" name="直線コネクタ 313"/>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5" name="テキスト ボックス 314"/>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6" name="直線コネクタ 315"/>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7" name="テキスト ボックス 316"/>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8" name="直線コネクタ 317"/>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9" name="テキスト ボックス 318"/>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0" name="直線コネクタ 319"/>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1" name="テキスト ボックス 320"/>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2" name="直線コネクタ 32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3" name="テキスト ボックス 32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74023</xdr:rowOff>
    </xdr:from>
    <xdr:to>
      <xdr:col>54</xdr:col>
      <xdr:colOff>189865</xdr:colOff>
      <xdr:row>86</xdr:row>
      <xdr:rowOff>106680</xdr:rowOff>
    </xdr:to>
    <xdr:cxnSp macro="">
      <xdr:nvCxnSpPr>
        <xdr:cNvPr id="325" name="直線コネクタ 324"/>
        <xdr:cNvCxnSpPr/>
      </xdr:nvCxnSpPr>
      <xdr:spPr>
        <a:xfrm flipV="1">
          <a:off x="10476865" y="1344712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110507</xdr:rowOff>
    </xdr:from>
    <xdr:ext cx="469744" cy="259045"/>
    <xdr:sp macro="" textlink="">
      <xdr:nvSpPr>
        <xdr:cNvPr id="326" name="【福祉施設】&#10;一人当たり面積最小値テキスト"/>
        <xdr:cNvSpPr txBox="1"/>
      </xdr:nvSpPr>
      <xdr:spPr>
        <a:xfrm>
          <a:off x="10515600"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106680</xdr:rowOff>
    </xdr:from>
    <xdr:to>
      <xdr:col>55</xdr:col>
      <xdr:colOff>88900</xdr:colOff>
      <xdr:row>86</xdr:row>
      <xdr:rowOff>106680</xdr:rowOff>
    </xdr:to>
    <xdr:cxnSp macro="">
      <xdr:nvCxnSpPr>
        <xdr:cNvPr id="327" name="直線コネクタ 326"/>
        <xdr:cNvCxnSpPr/>
      </xdr:nvCxnSpPr>
      <xdr:spPr>
        <a:xfrm>
          <a:off x="10388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20700</xdr:rowOff>
    </xdr:from>
    <xdr:ext cx="469744" cy="259045"/>
    <xdr:sp macro="" textlink="">
      <xdr:nvSpPr>
        <xdr:cNvPr id="328" name="【福祉施設】&#10;一人当たり面積最大値テキスト"/>
        <xdr:cNvSpPr txBox="1"/>
      </xdr:nvSpPr>
      <xdr:spPr>
        <a:xfrm>
          <a:off x="10515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74023</xdr:rowOff>
    </xdr:from>
    <xdr:to>
      <xdr:col>55</xdr:col>
      <xdr:colOff>88900</xdr:colOff>
      <xdr:row>78</xdr:row>
      <xdr:rowOff>74023</xdr:rowOff>
    </xdr:to>
    <xdr:cxnSp macro="">
      <xdr:nvCxnSpPr>
        <xdr:cNvPr id="329" name="直線コネクタ 328"/>
        <xdr:cNvCxnSpPr/>
      </xdr:nvCxnSpPr>
      <xdr:spPr>
        <a:xfrm>
          <a:off x="10388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37572</xdr:rowOff>
    </xdr:from>
    <xdr:ext cx="469744" cy="259045"/>
    <xdr:sp macro="" textlink="">
      <xdr:nvSpPr>
        <xdr:cNvPr id="330" name="【福祉施設】&#10;一人当たり面積平均値テキスト"/>
        <xdr:cNvSpPr txBox="1"/>
      </xdr:nvSpPr>
      <xdr:spPr>
        <a:xfrm>
          <a:off x="10515600" y="14439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59145</xdr:rowOff>
    </xdr:from>
    <xdr:to>
      <xdr:col>55</xdr:col>
      <xdr:colOff>50800</xdr:colOff>
      <xdr:row>84</xdr:row>
      <xdr:rowOff>160745</xdr:rowOff>
    </xdr:to>
    <xdr:sp macro="" textlink="">
      <xdr:nvSpPr>
        <xdr:cNvPr id="331" name="フローチャート: 判断 330"/>
        <xdr:cNvSpPr/>
      </xdr:nvSpPr>
      <xdr:spPr>
        <a:xfrm>
          <a:off x="10426700" y="1446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109764</xdr:rowOff>
    </xdr:from>
    <xdr:to>
      <xdr:col>50</xdr:col>
      <xdr:colOff>165100</xdr:colOff>
      <xdr:row>85</xdr:row>
      <xdr:rowOff>39914</xdr:rowOff>
    </xdr:to>
    <xdr:sp macro="" textlink="">
      <xdr:nvSpPr>
        <xdr:cNvPr id="332" name="フローチャート: 判断 331"/>
        <xdr:cNvSpPr/>
      </xdr:nvSpPr>
      <xdr:spPr>
        <a:xfrm>
          <a:off x="9588500" y="1451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152219</xdr:rowOff>
    </xdr:from>
    <xdr:to>
      <xdr:col>46</xdr:col>
      <xdr:colOff>38100</xdr:colOff>
      <xdr:row>85</xdr:row>
      <xdr:rowOff>82369</xdr:rowOff>
    </xdr:to>
    <xdr:sp macro="" textlink="">
      <xdr:nvSpPr>
        <xdr:cNvPr id="333" name="フローチャート: 判断 332"/>
        <xdr:cNvSpPr/>
      </xdr:nvSpPr>
      <xdr:spPr>
        <a:xfrm>
          <a:off x="8699500" y="1455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11793</xdr:rowOff>
    </xdr:from>
    <xdr:to>
      <xdr:col>41</xdr:col>
      <xdr:colOff>101600</xdr:colOff>
      <xdr:row>85</xdr:row>
      <xdr:rowOff>113393</xdr:rowOff>
    </xdr:to>
    <xdr:sp macro="" textlink="">
      <xdr:nvSpPr>
        <xdr:cNvPr id="334" name="フローチャート: 判断 333"/>
        <xdr:cNvSpPr/>
      </xdr:nvSpPr>
      <xdr:spPr>
        <a:xfrm>
          <a:off x="7810500" y="1458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108131</xdr:rowOff>
    </xdr:from>
    <xdr:to>
      <xdr:col>36</xdr:col>
      <xdr:colOff>165100</xdr:colOff>
      <xdr:row>85</xdr:row>
      <xdr:rowOff>38281</xdr:rowOff>
    </xdr:to>
    <xdr:sp macro="" textlink="">
      <xdr:nvSpPr>
        <xdr:cNvPr id="335" name="フローチャート: 判断 334"/>
        <xdr:cNvSpPr/>
      </xdr:nvSpPr>
      <xdr:spPr>
        <a:xfrm>
          <a:off x="6921500" y="1450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6" name="テキスト ボックス 33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7" name="テキスト ボックス 33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8" name="テキスト ボックス 33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9" name="テキスト ボックス 33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0" name="テキスト ボックス 33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98334</xdr:rowOff>
    </xdr:from>
    <xdr:to>
      <xdr:col>50</xdr:col>
      <xdr:colOff>165100</xdr:colOff>
      <xdr:row>87</xdr:row>
      <xdr:rowOff>28484</xdr:rowOff>
    </xdr:to>
    <xdr:sp macro="" textlink="">
      <xdr:nvSpPr>
        <xdr:cNvPr id="341" name="楕円 340"/>
        <xdr:cNvSpPr/>
      </xdr:nvSpPr>
      <xdr:spPr>
        <a:xfrm>
          <a:off x="95885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98334</xdr:rowOff>
    </xdr:from>
    <xdr:to>
      <xdr:col>46</xdr:col>
      <xdr:colOff>38100</xdr:colOff>
      <xdr:row>87</xdr:row>
      <xdr:rowOff>28484</xdr:rowOff>
    </xdr:to>
    <xdr:sp macro="" textlink="">
      <xdr:nvSpPr>
        <xdr:cNvPr id="342" name="楕円 341"/>
        <xdr:cNvSpPr/>
      </xdr:nvSpPr>
      <xdr:spPr>
        <a:xfrm>
          <a:off x="8699500" y="148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149134</xdr:rowOff>
    </xdr:from>
    <xdr:to>
      <xdr:col>50</xdr:col>
      <xdr:colOff>114300</xdr:colOff>
      <xdr:row>86</xdr:row>
      <xdr:rowOff>149134</xdr:rowOff>
    </xdr:to>
    <xdr:cxnSp macro="">
      <xdr:nvCxnSpPr>
        <xdr:cNvPr id="343" name="直線コネクタ 342"/>
        <xdr:cNvCxnSpPr/>
      </xdr:nvCxnSpPr>
      <xdr:spPr>
        <a:xfrm>
          <a:off x="8750300" y="148938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99968</xdr:rowOff>
    </xdr:from>
    <xdr:to>
      <xdr:col>41</xdr:col>
      <xdr:colOff>101600</xdr:colOff>
      <xdr:row>87</xdr:row>
      <xdr:rowOff>30118</xdr:rowOff>
    </xdr:to>
    <xdr:sp macro="" textlink="">
      <xdr:nvSpPr>
        <xdr:cNvPr id="344" name="楕円 343"/>
        <xdr:cNvSpPr/>
      </xdr:nvSpPr>
      <xdr:spPr>
        <a:xfrm>
          <a:off x="78105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149134</xdr:rowOff>
    </xdr:from>
    <xdr:to>
      <xdr:col>45</xdr:col>
      <xdr:colOff>177800</xdr:colOff>
      <xdr:row>86</xdr:row>
      <xdr:rowOff>150768</xdr:rowOff>
    </xdr:to>
    <xdr:cxnSp macro="">
      <xdr:nvCxnSpPr>
        <xdr:cNvPr id="345" name="直線コネクタ 344"/>
        <xdr:cNvCxnSpPr/>
      </xdr:nvCxnSpPr>
      <xdr:spPr>
        <a:xfrm flipV="1">
          <a:off x="7861300" y="14893834"/>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99968</xdr:rowOff>
    </xdr:from>
    <xdr:to>
      <xdr:col>36</xdr:col>
      <xdr:colOff>165100</xdr:colOff>
      <xdr:row>87</xdr:row>
      <xdr:rowOff>30118</xdr:rowOff>
    </xdr:to>
    <xdr:sp macro="" textlink="">
      <xdr:nvSpPr>
        <xdr:cNvPr id="346" name="楕円 345"/>
        <xdr:cNvSpPr/>
      </xdr:nvSpPr>
      <xdr:spPr>
        <a:xfrm>
          <a:off x="6921500" y="1484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150768</xdr:rowOff>
    </xdr:from>
    <xdr:to>
      <xdr:col>41</xdr:col>
      <xdr:colOff>50800</xdr:colOff>
      <xdr:row>86</xdr:row>
      <xdr:rowOff>150768</xdr:rowOff>
    </xdr:to>
    <xdr:cxnSp macro="">
      <xdr:nvCxnSpPr>
        <xdr:cNvPr id="347" name="直線コネクタ 346"/>
        <xdr:cNvCxnSpPr/>
      </xdr:nvCxnSpPr>
      <xdr:spPr>
        <a:xfrm>
          <a:off x="6972300" y="148954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56441</xdr:rowOff>
    </xdr:from>
    <xdr:ext cx="469744" cy="259045"/>
    <xdr:sp macro="" textlink="">
      <xdr:nvSpPr>
        <xdr:cNvPr id="348" name="n_1aveValue【福祉施設】&#10;一人当たり面積"/>
        <xdr:cNvSpPr txBox="1"/>
      </xdr:nvSpPr>
      <xdr:spPr>
        <a:xfrm>
          <a:off x="9391727" y="1428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98896</xdr:rowOff>
    </xdr:from>
    <xdr:ext cx="469744" cy="259045"/>
    <xdr:sp macro="" textlink="">
      <xdr:nvSpPr>
        <xdr:cNvPr id="349" name="n_2aveValue【福祉施設】&#10;一人当たり面積"/>
        <xdr:cNvSpPr txBox="1"/>
      </xdr:nvSpPr>
      <xdr:spPr>
        <a:xfrm>
          <a:off x="8515427" y="14329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129920</xdr:rowOff>
    </xdr:from>
    <xdr:ext cx="469744" cy="259045"/>
    <xdr:sp macro="" textlink="">
      <xdr:nvSpPr>
        <xdr:cNvPr id="350" name="n_3aveValue【福祉施設】&#10;一人当たり面積"/>
        <xdr:cNvSpPr txBox="1"/>
      </xdr:nvSpPr>
      <xdr:spPr>
        <a:xfrm>
          <a:off x="7626427" y="1436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54808</xdr:rowOff>
    </xdr:from>
    <xdr:ext cx="469744" cy="259045"/>
    <xdr:sp macro="" textlink="">
      <xdr:nvSpPr>
        <xdr:cNvPr id="351" name="n_4aveValue【福祉施設】&#10;一人当たり面積"/>
        <xdr:cNvSpPr txBox="1"/>
      </xdr:nvSpPr>
      <xdr:spPr>
        <a:xfrm>
          <a:off x="6737427" y="1428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19611</xdr:rowOff>
    </xdr:from>
    <xdr:ext cx="469744" cy="259045"/>
    <xdr:sp macro="" textlink="">
      <xdr:nvSpPr>
        <xdr:cNvPr id="352" name="n_1mainValue【福祉施設】&#10;一人当たり面積"/>
        <xdr:cNvSpPr txBox="1"/>
      </xdr:nvSpPr>
      <xdr:spPr>
        <a:xfrm>
          <a:off x="9391727" y="1493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19611</xdr:rowOff>
    </xdr:from>
    <xdr:ext cx="469744" cy="259045"/>
    <xdr:sp macro="" textlink="">
      <xdr:nvSpPr>
        <xdr:cNvPr id="353" name="n_2mainValue【福祉施設】&#10;一人当たり面積"/>
        <xdr:cNvSpPr txBox="1"/>
      </xdr:nvSpPr>
      <xdr:spPr>
        <a:xfrm>
          <a:off x="8515427" y="1493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21245</xdr:rowOff>
    </xdr:from>
    <xdr:ext cx="469744" cy="259045"/>
    <xdr:sp macro="" textlink="">
      <xdr:nvSpPr>
        <xdr:cNvPr id="354" name="n_3mainValue【福祉施設】&#10;一人当たり面積"/>
        <xdr:cNvSpPr txBox="1"/>
      </xdr:nvSpPr>
      <xdr:spPr>
        <a:xfrm>
          <a:off x="7626427" y="149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21245</xdr:rowOff>
    </xdr:from>
    <xdr:ext cx="469744" cy="259045"/>
    <xdr:sp macro="" textlink="">
      <xdr:nvSpPr>
        <xdr:cNvPr id="355" name="n_4mainValue【福祉施設】&#10;一人当たり面積"/>
        <xdr:cNvSpPr txBox="1"/>
      </xdr:nvSpPr>
      <xdr:spPr>
        <a:xfrm>
          <a:off x="6737427" y="1493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4" name="正方形/長方形 36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5" name="正方形/長方形 36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6" name="正方形/長方形 36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7" name="正方形/長方形 36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8" name="正方形/長方形 36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9" name="正方形/長方形 36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0" name="正方形/長方形 36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1" name="正方形/長方形 37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2" name="正方形/長方形 37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3" name="正方形/長方形 37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4" name="正方形/長方形 37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5" name="正方形/長方形 37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6" name="正方形/長方形 37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7" name="正方形/長方形 37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8" name="正方形/長方形 37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79" name="正方形/長方形 378"/>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80" name="正方形/長方形 37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1" name="正方形/長方形 38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2" name="正方形/長方形 38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3" name="正方形/長方形 38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4" name="正方形/長方形 38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5" name="正方形/長方形 38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6" name="正方形/長方形 38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7" name="正方形/長方形 386"/>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88" name="正方形/長方形 38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89" name="正方形/長方形 38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0" name="正方形/長方形 38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1" name="正方形/長方形 39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2" name="正方形/長方形 39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3" name="正方形/長方形 39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4" name="正方形/長方形 39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95" name="正方形/長方形 394"/>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396" name="正方形/長方形 39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97" name="正方形/長方形 39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98" name="正方形/長方形 39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99" name="正方形/長方形 39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0" name="正方形/長方形 39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01" name="正方形/長方形 40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02" name="正方形/長方形 40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03" name="正方形/長方形 402"/>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04" name="正方形/長方形 40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05" name="正方形/長方形 40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06" name="正方形/長方形 40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07" name="正方形/長方形 40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08" name="正方形/長方形 40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09" name="正方形/長方形 40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0" name="正方形/長方形 40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11" name="正方形/長方形 41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12" name="テキスト ボックス 41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13" name="直線コネクタ 41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14" name="テキスト ボックス 41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415" name="直線コネクタ 414"/>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416" name="テキスト ボックス 415"/>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417" name="直線コネクタ 416"/>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418" name="テキスト ボックス 417"/>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419" name="直線コネクタ 418"/>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420" name="テキスト ボックス 419"/>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21" name="直線コネクタ 420"/>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22" name="テキスト ボックス 421"/>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423" name="直線コネクタ 422"/>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424" name="テキスト ボックス 423"/>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425" name="直線コネクタ 424"/>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426" name="テキスト ボックス 425"/>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427" name="直線コネクタ 426"/>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428" name="テキスト ボックス 427"/>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29" name="直線コネクタ 42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430" name="テキスト ボックス 429"/>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3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18098</xdr:rowOff>
    </xdr:from>
    <xdr:to>
      <xdr:col>85</xdr:col>
      <xdr:colOff>126364</xdr:colOff>
      <xdr:row>86</xdr:row>
      <xdr:rowOff>52388</xdr:rowOff>
    </xdr:to>
    <xdr:cxnSp macro="">
      <xdr:nvCxnSpPr>
        <xdr:cNvPr id="432" name="直線コネクタ 431"/>
        <xdr:cNvCxnSpPr/>
      </xdr:nvCxnSpPr>
      <xdr:spPr>
        <a:xfrm flipV="1">
          <a:off x="16318864" y="13391198"/>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56215</xdr:rowOff>
    </xdr:from>
    <xdr:ext cx="405111" cy="259045"/>
    <xdr:sp macro="" textlink="">
      <xdr:nvSpPr>
        <xdr:cNvPr id="433" name="【消防施設】&#10;有形固定資産減価償却率最小値テキスト"/>
        <xdr:cNvSpPr txBox="1"/>
      </xdr:nvSpPr>
      <xdr:spPr>
        <a:xfrm>
          <a:off x="16357600" y="14800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52388</xdr:rowOff>
    </xdr:from>
    <xdr:to>
      <xdr:col>86</xdr:col>
      <xdr:colOff>25400</xdr:colOff>
      <xdr:row>86</xdr:row>
      <xdr:rowOff>52388</xdr:rowOff>
    </xdr:to>
    <xdr:cxnSp macro="">
      <xdr:nvCxnSpPr>
        <xdr:cNvPr id="434" name="直線コネクタ 433"/>
        <xdr:cNvCxnSpPr/>
      </xdr:nvCxnSpPr>
      <xdr:spPr>
        <a:xfrm>
          <a:off x="16230600" y="14797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136225</xdr:rowOff>
    </xdr:from>
    <xdr:ext cx="405111" cy="259045"/>
    <xdr:sp macro="" textlink="">
      <xdr:nvSpPr>
        <xdr:cNvPr id="435" name="【消防施設】&#10;有形固定資産減価償却率最大値テキスト"/>
        <xdr:cNvSpPr txBox="1"/>
      </xdr:nvSpPr>
      <xdr:spPr>
        <a:xfrm>
          <a:off x="16357600" y="13166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18098</xdr:rowOff>
    </xdr:from>
    <xdr:to>
      <xdr:col>86</xdr:col>
      <xdr:colOff>25400</xdr:colOff>
      <xdr:row>78</xdr:row>
      <xdr:rowOff>18098</xdr:rowOff>
    </xdr:to>
    <xdr:cxnSp macro="">
      <xdr:nvCxnSpPr>
        <xdr:cNvPr id="436" name="直線コネクタ 435"/>
        <xdr:cNvCxnSpPr/>
      </xdr:nvCxnSpPr>
      <xdr:spPr>
        <a:xfrm>
          <a:off x="16230600" y="13391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160038</xdr:rowOff>
    </xdr:from>
    <xdr:ext cx="405111" cy="259045"/>
    <xdr:sp macro="" textlink="">
      <xdr:nvSpPr>
        <xdr:cNvPr id="437" name="【消防施設】&#10;有形固定資産減価償却率平均値テキスト"/>
        <xdr:cNvSpPr txBox="1"/>
      </xdr:nvSpPr>
      <xdr:spPr>
        <a:xfrm>
          <a:off x="16357600" y="13876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10161</xdr:rowOff>
    </xdr:from>
    <xdr:to>
      <xdr:col>85</xdr:col>
      <xdr:colOff>177800</xdr:colOff>
      <xdr:row>81</xdr:row>
      <xdr:rowOff>111761</xdr:rowOff>
    </xdr:to>
    <xdr:sp macro="" textlink="">
      <xdr:nvSpPr>
        <xdr:cNvPr id="438" name="フローチャート: 判断 437"/>
        <xdr:cNvSpPr/>
      </xdr:nvSpPr>
      <xdr:spPr>
        <a:xfrm>
          <a:off x="16268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439" name="フローチャート: 判断 438"/>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78739</xdr:rowOff>
    </xdr:from>
    <xdr:to>
      <xdr:col>76</xdr:col>
      <xdr:colOff>165100</xdr:colOff>
      <xdr:row>81</xdr:row>
      <xdr:rowOff>8889</xdr:rowOff>
    </xdr:to>
    <xdr:sp macro="" textlink="">
      <xdr:nvSpPr>
        <xdr:cNvPr id="440" name="フローチャート: 判断 439"/>
        <xdr:cNvSpPr/>
      </xdr:nvSpPr>
      <xdr:spPr>
        <a:xfrm>
          <a:off x="14541500" y="1379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15875</xdr:rowOff>
    </xdr:from>
    <xdr:to>
      <xdr:col>72</xdr:col>
      <xdr:colOff>38100</xdr:colOff>
      <xdr:row>80</xdr:row>
      <xdr:rowOff>117475</xdr:rowOff>
    </xdr:to>
    <xdr:sp macro="" textlink="">
      <xdr:nvSpPr>
        <xdr:cNvPr id="441" name="フローチャート: 判断 440"/>
        <xdr:cNvSpPr/>
      </xdr:nvSpPr>
      <xdr:spPr>
        <a:xfrm>
          <a:off x="13652500" y="1373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78</xdr:row>
      <xdr:rowOff>164464</xdr:rowOff>
    </xdr:from>
    <xdr:to>
      <xdr:col>67</xdr:col>
      <xdr:colOff>101600</xdr:colOff>
      <xdr:row>79</xdr:row>
      <xdr:rowOff>94614</xdr:rowOff>
    </xdr:to>
    <xdr:sp macro="" textlink="">
      <xdr:nvSpPr>
        <xdr:cNvPr id="442" name="フローチャート: 判断 441"/>
        <xdr:cNvSpPr/>
      </xdr:nvSpPr>
      <xdr:spPr>
        <a:xfrm>
          <a:off x="12763500" y="1353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3" name="テキスト ボックス 44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44" name="テキスト ボックス 44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45" name="テキスト ボックス 44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46" name="テキスト ボックス 44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47" name="テキスト ボックス 44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147320</xdr:rowOff>
    </xdr:from>
    <xdr:to>
      <xdr:col>81</xdr:col>
      <xdr:colOff>101600</xdr:colOff>
      <xdr:row>83</xdr:row>
      <xdr:rowOff>77470</xdr:rowOff>
    </xdr:to>
    <xdr:sp macro="" textlink="">
      <xdr:nvSpPr>
        <xdr:cNvPr id="448" name="楕円 447"/>
        <xdr:cNvSpPr/>
      </xdr:nvSpPr>
      <xdr:spPr>
        <a:xfrm>
          <a:off x="1543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449" name="楕円 448"/>
        <xdr:cNvSpPr/>
      </xdr:nvSpPr>
      <xdr:spPr>
        <a:xfrm>
          <a:off x="14541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152400</xdr:rowOff>
    </xdr:from>
    <xdr:to>
      <xdr:col>81</xdr:col>
      <xdr:colOff>50800</xdr:colOff>
      <xdr:row>83</xdr:row>
      <xdr:rowOff>26670</xdr:rowOff>
    </xdr:to>
    <xdr:cxnSp macro="">
      <xdr:nvCxnSpPr>
        <xdr:cNvPr id="450" name="直線コネクタ 449"/>
        <xdr:cNvCxnSpPr/>
      </xdr:nvCxnSpPr>
      <xdr:spPr>
        <a:xfrm>
          <a:off x="14592300" y="14211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59707</xdr:rowOff>
    </xdr:from>
    <xdr:ext cx="405111" cy="259045"/>
    <xdr:sp macro="" textlink="">
      <xdr:nvSpPr>
        <xdr:cNvPr id="451" name="n_1aveValue【消防施設】&#10;有形固定資産減価償却率"/>
        <xdr:cNvSpPr txBox="1"/>
      </xdr:nvSpPr>
      <xdr:spPr>
        <a:xfrm>
          <a:off x="152660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25416</xdr:rowOff>
    </xdr:from>
    <xdr:ext cx="405111" cy="259045"/>
    <xdr:sp macro="" textlink="">
      <xdr:nvSpPr>
        <xdr:cNvPr id="452" name="n_2aveValue【消防施設】&#10;有形固定資産減価償却率"/>
        <xdr:cNvSpPr txBox="1"/>
      </xdr:nvSpPr>
      <xdr:spPr>
        <a:xfrm>
          <a:off x="14389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134002</xdr:rowOff>
    </xdr:from>
    <xdr:ext cx="405111" cy="259045"/>
    <xdr:sp macro="" textlink="">
      <xdr:nvSpPr>
        <xdr:cNvPr id="453" name="n_3aveValue【消防施設】&#10;有形固定資産減価償却率"/>
        <xdr:cNvSpPr txBox="1"/>
      </xdr:nvSpPr>
      <xdr:spPr>
        <a:xfrm>
          <a:off x="13500744" y="1350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111141</xdr:rowOff>
    </xdr:from>
    <xdr:ext cx="405111" cy="259045"/>
    <xdr:sp macro="" textlink="">
      <xdr:nvSpPr>
        <xdr:cNvPr id="454" name="n_4aveValue【消防施設】&#10;有形固定資産減価償却率"/>
        <xdr:cNvSpPr txBox="1"/>
      </xdr:nvSpPr>
      <xdr:spPr>
        <a:xfrm>
          <a:off x="12611744" y="133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68597</xdr:rowOff>
    </xdr:from>
    <xdr:ext cx="405111" cy="259045"/>
    <xdr:sp macro="" textlink="">
      <xdr:nvSpPr>
        <xdr:cNvPr id="455" name="n_1mainValue【消防施設】&#10;有形固定資産減価償却率"/>
        <xdr:cNvSpPr txBox="1"/>
      </xdr:nvSpPr>
      <xdr:spPr>
        <a:xfrm>
          <a:off x="15266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22877</xdr:rowOff>
    </xdr:from>
    <xdr:ext cx="405111" cy="259045"/>
    <xdr:sp macro="" textlink="">
      <xdr:nvSpPr>
        <xdr:cNvPr id="456" name="n_2mainValue【消防施設】&#10;有形固定資産減価償却率"/>
        <xdr:cNvSpPr txBox="1"/>
      </xdr:nvSpPr>
      <xdr:spPr>
        <a:xfrm>
          <a:off x="143897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57" name="正方形/長方形 4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58" name="正方形/長方形 4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59" name="正方形/長方形 4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60" name="正方形/長方形 4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61" name="正方形/長方形 4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62" name="正方形/長方形 4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63" name="正方形/長方形 4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64" name="正方形/長方形 46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465" name="正方形/長方形 46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66" name="正方形/長方形 46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67" name="正方形/長方形 46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68" name="正方形/長方形 46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69" name="正方形/長方形 46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70" name="正方形/長方形 46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71" name="正方形/長方形 47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72" name="正方形/長方形 47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73" name="テキスト ボックス 47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74" name="直線コネクタ 47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75" name="テキスト ボックス 47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76" name="直線コネクタ 47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77" name="テキスト ボックス 47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78" name="直線コネクタ 47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79" name="テキスト ボックス 47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80" name="直線コネクタ 47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81" name="テキスト ボックス 48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82" name="直線コネクタ 48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83" name="テキスト ボックス 48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84" name="直線コネクタ 48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85" name="テキスト ボックス 48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86" name="直線コネクタ 48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87" name="テキスト ボックス 48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88" name="直線コネクタ 48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8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108</xdr:row>
      <xdr:rowOff>149679</xdr:rowOff>
    </xdr:to>
    <xdr:cxnSp macro="">
      <xdr:nvCxnSpPr>
        <xdr:cNvPr id="490" name="直線コネクタ 489"/>
        <xdr:cNvCxnSpPr/>
      </xdr:nvCxnSpPr>
      <xdr:spPr>
        <a:xfrm flipV="1">
          <a:off x="16318864" y="1715262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153506</xdr:rowOff>
    </xdr:from>
    <xdr:ext cx="405111" cy="259045"/>
    <xdr:sp macro="" textlink="">
      <xdr:nvSpPr>
        <xdr:cNvPr id="491" name="【庁舎】&#10;有形固定資産減価償却率最小値テキスト"/>
        <xdr:cNvSpPr txBox="1"/>
      </xdr:nvSpPr>
      <xdr:spPr>
        <a:xfrm>
          <a:off x="16357600" y="1867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149679</xdr:rowOff>
    </xdr:from>
    <xdr:to>
      <xdr:col>86</xdr:col>
      <xdr:colOff>25400</xdr:colOff>
      <xdr:row>108</xdr:row>
      <xdr:rowOff>149679</xdr:rowOff>
    </xdr:to>
    <xdr:cxnSp macro="">
      <xdr:nvCxnSpPr>
        <xdr:cNvPr id="492" name="直線コネクタ 491"/>
        <xdr:cNvCxnSpPr/>
      </xdr:nvCxnSpPr>
      <xdr:spPr>
        <a:xfrm>
          <a:off x="16230600" y="1866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340478" cy="259045"/>
    <xdr:sp macro="" textlink="">
      <xdr:nvSpPr>
        <xdr:cNvPr id="493" name="【庁舎】&#10;有形固定資産減価償却率最大値テキスト"/>
        <xdr:cNvSpPr txBox="1"/>
      </xdr:nvSpPr>
      <xdr:spPr>
        <a:xfrm>
          <a:off x="16357600" y="1692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494" name="直線コネクタ 493"/>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38116</xdr:rowOff>
    </xdr:from>
    <xdr:ext cx="405111" cy="259045"/>
    <xdr:sp macro="" textlink="">
      <xdr:nvSpPr>
        <xdr:cNvPr id="495" name="【庁舎】&#10;有形固定資産減価償却率平均値テキスト"/>
        <xdr:cNvSpPr txBox="1"/>
      </xdr:nvSpPr>
      <xdr:spPr>
        <a:xfrm>
          <a:off x="16357600" y="1786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496" name="フローチャート: 判断 495"/>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36830</xdr:rowOff>
    </xdr:from>
    <xdr:to>
      <xdr:col>81</xdr:col>
      <xdr:colOff>101600</xdr:colOff>
      <xdr:row>104</xdr:row>
      <xdr:rowOff>138430</xdr:rowOff>
    </xdr:to>
    <xdr:sp macro="" textlink="">
      <xdr:nvSpPr>
        <xdr:cNvPr id="497" name="フローチャート: 判断 496"/>
        <xdr:cNvSpPr/>
      </xdr:nvSpPr>
      <xdr:spPr>
        <a:xfrm>
          <a:off x="15430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103777</xdr:rowOff>
    </xdr:from>
    <xdr:to>
      <xdr:col>76</xdr:col>
      <xdr:colOff>165100</xdr:colOff>
      <xdr:row>105</xdr:row>
      <xdr:rowOff>33927</xdr:rowOff>
    </xdr:to>
    <xdr:sp macro="" textlink="">
      <xdr:nvSpPr>
        <xdr:cNvPr id="498" name="フローチャート: 判断 497"/>
        <xdr:cNvSpPr/>
      </xdr:nvSpPr>
      <xdr:spPr>
        <a:xfrm>
          <a:off x="14541500" y="179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72752</xdr:rowOff>
    </xdr:from>
    <xdr:to>
      <xdr:col>72</xdr:col>
      <xdr:colOff>38100</xdr:colOff>
      <xdr:row>105</xdr:row>
      <xdr:rowOff>2902</xdr:rowOff>
    </xdr:to>
    <xdr:sp macro="" textlink="">
      <xdr:nvSpPr>
        <xdr:cNvPr id="499" name="フローチャート: 判断 498"/>
        <xdr:cNvSpPr/>
      </xdr:nvSpPr>
      <xdr:spPr>
        <a:xfrm>
          <a:off x="13652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141332</xdr:rowOff>
    </xdr:from>
    <xdr:to>
      <xdr:col>67</xdr:col>
      <xdr:colOff>101600</xdr:colOff>
      <xdr:row>104</xdr:row>
      <xdr:rowOff>71482</xdr:rowOff>
    </xdr:to>
    <xdr:sp macro="" textlink="">
      <xdr:nvSpPr>
        <xdr:cNvPr id="500" name="フローチャート: 判断 499"/>
        <xdr:cNvSpPr/>
      </xdr:nvSpPr>
      <xdr:spPr>
        <a:xfrm>
          <a:off x="12763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01" name="テキスト ボックス 50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02" name="テキスト ボックス 50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03" name="テキスト ボックス 50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04" name="テキスト ボックス 50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05" name="テキスト ボックス 50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156029</xdr:rowOff>
    </xdr:from>
    <xdr:to>
      <xdr:col>81</xdr:col>
      <xdr:colOff>101600</xdr:colOff>
      <xdr:row>109</xdr:row>
      <xdr:rowOff>86179</xdr:rowOff>
    </xdr:to>
    <xdr:sp macro="" textlink="">
      <xdr:nvSpPr>
        <xdr:cNvPr id="506" name="楕円 505"/>
        <xdr:cNvSpPr/>
      </xdr:nvSpPr>
      <xdr:spPr>
        <a:xfrm>
          <a:off x="15430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108</xdr:row>
      <xdr:rowOff>131536</xdr:rowOff>
    </xdr:from>
    <xdr:to>
      <xdr:col>76</xdr:col>
      <xdr:colOff>165100</xdr:colOff>
      <xdr:row>109</xdr:row>
      <xdr:rowOff>61686</xdr:rowOff>
    </xdr:to>
    <xdr:sp macro="" textlink="">
      <xdr:nvSpPr>
        <xdr:cNvPr id="507" name="楕円 506"/>
        <xdr:cNvSpPr/>
      </xdr:nvSpPr>
      <xdr:spPr>
        <a:xfrm>
          <a:off x="14541500" y="1864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10886</xdr:rowOff>
    </xdr:from>
    <xdr:to>
      <xdr:col>81</xdr:col>
      <xdr:colOff>50800</xdr:colOff>
      <xdr:row>109</xdr:row>
      <xdr:rowOff>35379</xdr:rowOff>
    </xdr:to>
    <xdr:cxnSp macro="">
      <xdr:nvCxnSpPr>
        <xdr:cNvPr id="508" name="直線コネクタ 507"/>
        <xdr:cNvCxnSpPr/>
      </xdr:nvCxnSpPr>
      <xdr:spPr>
        <a:xfrm>
          <a:off x="14592300" y="1869893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107043</xdr:rowOff>
    </xdr:from>
    <xdr:to>
      <xdr:col>72</xdr:col>
      <xdr:colOff>38100</xdr:colOff>
      <xdr:row>109</xdr:row>
      <xdr:rowOff>37193</xdr:rowOff>
    </xdr:to>
    <xdr:sp macro="" textlink="">
      <xdr:nvSpPr>
        <xdr:cNvPr id="509" name="楕円 508"/>
        <xdr:cNvSpPr/>
      </xdr:nvSpPr>
      <xdr:spPr>
        <a:xfrm>
          <a:off x="13652500" y="18623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157843</xdr:rowOff>
    </xdr:from>
    <xdr:to>
      <xdr:col>76</xdr:col>
      <xdr:colOff>114300</xdr:colOff>
      <xdr:row>109</xdr:row>
      <xdr:rowOff>10886</xdr:rowOff>
    </xdr:to>
    <xdr:cxnSp macro="">
      <xdr:nvCxnSpPr>
        <xdr:cNvPr id="510" name="直線コネクタ 509"/>
        <xdr:cNvCxnSpPr/>
      </xdr:nvCxnSpPr>
      <xdr:spPr>
        <a:xfrm>
          <a:off x="13703300" y="1867444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82550</xdr:rowOff>
    </xdr:from>
    <xdr:to>
      <xdr:col>67</xdr:col>
      <xdr:colOff>101600</xdr:colOff>
      <xdr:row>109</xdr:row>
      <xdr:rowOff>12700</xdr:rowOff>
    </xdr:to>
    <xdr:sp macro="" textlink="">
      <xdr:nvSpPr>
        <xdr:cNvPr id="511" name="楕円 510"/>
        <xdr:cNvSpPr/>
      </xdr:nvSpPr>
      <xdr:spPr>
        <a:xfrm>
          <a:off x="12763500" y="1859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133350</xdr:rowOff>
    </xdr:from>
    <xdr:to>
      <xdr:col>71</xdr:col>
      <xdr:colOff>177800</xdr:colOff>
      <xdr:row>108</xdr:row>
      <xdr:rowOff>157843</xdr:rowOff>
    </xdr:to>
    <xdr:cxnSp macro="">
      <xdr:nvCxnSpPr>
        <xdr:cNvPr id="512" name="直線コネクタ 511"/>
        <xdr:cNvCxnSpPr/>
      </xdr:nvCxnSpPr>
      <xdr:spPr>
        <a:xfrm>
          <a:off x="12814300" y="1864995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154957</xdr:rowOff>
    </xdr:from>
    <xdr:ext cx="405111" cy="259045"/>
    <xdr:sp macro="" textlink="">
      <xdr:nvSpPr>
        <xdr:cNvPr id="513" name="n_1aveValue【庁舎】&#10;有形固定資産減価償却率"/>
        <xdr:cNvSpPr txBox="1"/>
      </xdr:nvSpPr>
      <xdr:spPr>
        <a:xfrm>
          <a:off x="15266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50454</xdr:rowOff>
    </xdr:from>
    <xdr:ext cx="405111" cy="259045"/>
    <xdr:sp macro="" textlink="">
      <xdr:nvSpPr>
        <xdr:cNvPr id="514" name="n_2aveValue【庁舎】&#10;有形固定資産減価償却率"/>
        <xdr:cNvSpPr txBox="1"/>
      </xdr:nvSpPr>
      <xdr:spPr>
        <a:xfrm>
          <a:off x="14389744" y="1770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19429</xdr:rowOff>
    </xdr:from>
    <xdr:ext cx="405111" cy="259045"/>
    <xdr:sp macro="" textlink="">
      <xdr:nvSpPr>
        <xdr:cNvPr id="515" name="n_3aveValue【庁舎】&#10;有形固定資産減価償却率"/>
        <xdr:cNvSpPr txBox="1"/>
      </xdr:nvSpPr>
      <xdr:spPr>
        <a:xfrm>
          <a:off x="13500744" y="176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88009</xdr:rowOff>
    </xdr:from>
    <xdr:ext cx="405111" cy="259045"/>
    <xdr:sp macro="" textlink="">
      <xdr:nvSpPr>
        <xdr:cNvPr id="516" name="n_4aveValue【庁舎】&#10;有形固定資産減価償却率"/>
        <xdr:cNvSpPr txBox="1"/>
      </xdr:nvSpPr>
      <xdr:spPr>
        <a:xfrm>
          <a:off x="12611744" y="1757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109</xdr:row>
      <xdr:rowOff>77306</xdr:rowOff>
    </xdr:from>
    <xdr:ext cx="469744" cy="259045"/>
    <xdr:sp macro="" textlink="">
      <xdr:nvSpPr>
        <xdr:cNvPr id="517" name="n_1mainValue【庁舎】&#10;有形固定資産減価償却率"/>
        <xdr:cNvSpPr txBox="1"/>
      </xdr:nvSpPr>
      <xdr:spPr>
        <a:xfrm>
          <a:off x="15233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52813</xdr:rowOff>
    </xdr:from>
    <xdr:ext cx="405111" cy="259045"/>
    <xdr:sp macro="" textlink="">
      <xdr:nvSpPr>
        <xdr:cNvPr id="518" name="n_2mainValue【庁舎】&#10;有形固定資産減価償却率"/>
        <xdr:cNvSpPr txBox="1"/>
      </xdr:nvSpPr>
      <xdr:spPr>
        <a:xfrm>
          <a:off x="14389744" y="1874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28320</xdr:rowOff>
    </xdr:from>
    <xdr:ext cx="405111" cy="259045"/>
    <xdr:sp macro="" textlink="">
      <xdr:nvSpPr>
        <xdr:cNvPr id="519" name="n_3mainValue【庁舎】&#10;有形固定資産減価償却率"/>
        <xdr:cNvSpPr txBox="1"/>
      </xdr:nvSpPr>
      <xdr:spPr>
        <a:xfrm>
          <a:off x="13500744" y="1871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3827</xdr:rowOff>
    </xdr:from>
    <xdr:ext cx="405111" cy="259045"/>
    <xdr:sp macro="" textlink="">
      <xdr:nvSpPr>
        <xdr:cNvPr id="520" name="n_4mainValue【庁舎】&#10;有形固定資産減価償却率"/>
        <xdr:cNvSpPr txBox="1"/>
      </xdr:nvSpPr>
      <xdr:spPr>
        <a:xfrm>
          <a:off x="12611744" y="1869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21" name="正方形/長方形 52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22" name="正方形/長方形 52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23" name="正方形/長方形 52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24" name="正方形/長方形 52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25" name="正方形/長方形 52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26" name="正方形/長方形 52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27" name="正方形/長方形 52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28" name="正方形/長方形 52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29" name="テキスト ボックス 52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30" name="直線コネクタ 52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31" name="直線コネクタ 530"/>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32" name="テキスト ボックス 531"/>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33" name="直線コネクタ 532"/>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34" name="テキスト ボックス 533"/>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35" name="直線コネクタ 534"/>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36" name="テキスト ボックス 535"/>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37" name="直線コネクタ 536"/>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38" name="テキスト ボックス 537"/>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39" name="直線コネクタ 53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40" name="テキスト ボックス 53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4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86716</xdr:rowOff>
    </xdr:from>
    <xdr:to>
      <xdr:col>116</xdr:col>
      <xdr:colOff>62864</xdr:colOff>
      <xdr:row>107</xdr:row>
      <xdr:rowOff>165812</xdr:rowOff>
    </xdr:to>
    <xdr:cxnSp macro="">
      <xdr:nvCxnSpPr>
        <xdr:cNvPr id="542" name="直線コネクタ 541"/>
        <xdr:cNvCxnSpPr/>
      </xdr:nvCxnSpPr>
      <xdr:spPr>
        <a:xfrm flipV="1">
          <a:off x="22160864" y="17403166"/>
          <a:ext cx="0" cy="1107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169639</xdr:rowOff>
    </xdr:from>
    <xdr:ext cx="469744" cy="259045"/>
    <xdr:sp macro="" textlink="">
      <xdr:nvSpPr>
        <xdr:cNvPr id="543" name="【庁舎】&#10;一人当たり面積最小値テキスト"/>
        <xdr:cNvSpPr txBox="1"/>
      </xdr:nvSpPr>
      <xdr:spPr>
        <a:xfrm>
          <a:off x="22199600" y="18514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165812</xdr:rowOff>
    </xdr:from>
    <xdr:to>
      <xdr:col>116</xdr:col>
      <xdr:colOff>152400</xdr:colOff>
      <xdr:row>107</xdr:row>
      <xdr:rowOff>165812</xdr:rowOff>
    </xdr:to>
    <xdr:cxnSp macro="">
      <xdr:nvCxnSpPr>
        <xdr:cNvPr id="544" name="直線コネクタ 543"/>
        <xdr:cNvCxnSpPr/>
      </xdr:nvCxnSpPr>
      <xdr:spPr>
        <a:xfrm>
          <a:off x="22072600" y="18510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33393</xdr:rowOff>
    </xdr:from>
    <xdr:ext cx="469744" cy="259045"/>
    <xdr:sp macro="" textlink="">
      <xdr:nvSpPr>
        <xdr:cNvPr id="545" name="【庁舎】&#10;一人当たり面積最大値テキスト"/>
        <xdr:cNvSpPr txBox="1"/>
      </xdr:nvSpPr>
      <xdr:spPr>
        <a:xfrm>
          <a:off x="22199600" y="1717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86716</xdr:rowOff>
    </xdr:from>
    <xdr:to>
      <xdr:col>116</xdr:col>
      <xdr:colOff>152400</xdr:colOff>
      <xdr:row>101</xdr:row>
      <xdr:rowOff>86716</xdr:rowOff>
    </xdr:to>
    <xdr:cxnSp macro="">
      <xdr:nvCxnSpPr>
        <xdr:cNvPr id="546" name="直線コネクタ 545"/>
        <xdr:cNvCxnSpPr/>
      </xdr:nvCxnSpPr>
      <xdr:spPr>
        <a:xfrm>
          <a:off x="22072600" y="17403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116298</xdr:rowOff>
    </xdr:from>
    <xdr:ext cx="469744" cy="259045"/>
    <xdr:sp macro="" textlink="">
      <xdr:nvSpPr>
        <xdr:cNvPr id="547" name="【庁舎】&#10;一人当たり面積平均値テキスト"/>
        <xdr:cNvSpPr txBox="1"/>
      </xdr:nvSpPr>
      <xdr:spPr>
        <a:xfrm>
          <a:off x="22199600" y="18289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137871</xdr:rowOff>
    </xdr:from>
    <xdr:to>
      <xdr:col>116</xdr:col>
      <xdr:colOff>114300</xdr:colOff>
      <xdr:row>107</xdr:row>
      <xdr:rowOff>68021</xdr:rowOff>
    </xdr:to>
    <xdr:sp macro="" textlink="">
      <xdr:nvSpPr>
        <xdr:cNvPr id="548" name="フローチャート: 判断 547"/>
        <xdr:cNvSpPr/>
      </xdr:nvSpPr>
      <xdr:spPr>
        <a:xfrm>
          <a:off x="22110700" y="1831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152502</xdr:rowOff>
    </xdr:from>
    <xdr:to>
      <xdr:col>112</xdr:col>
      <xdr:colOff>38100</xdr:colOff>
      <xdr:row>107</xdr:row>
      <xdr:rowOff>82652</xdr:rowOff>
    </xdr:to>
    <xdr:sp macro="" textlink="">
      <xdr:nvSpPr>
        <xdr:cNvPr id="549" name="フローチャート: 判断 548"/>
        <xdr:cNvSpPr/>
      </xdr:nvSpPr>
      <xdr:spPr>
        <a:xfrm>
          <a:off x="21272500" y="1832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169875</xdr:rowOff>
    </xdr:from>
    <xdr:to>
      <xdr:col>107</xdr:col>
      <xdr:colOff>101600</xdr:colOff>
      <xdr:row>107</xdr:row>
      <xdr:rowOff>100025</xdr:rowOff>
    </xdr:to>
    <xdr:sp macro="" textlink="">
      <xdr:nvSpPr>
        <xdr:cNvPr id="550" name="フローチャート: 判断 549"/>
        <xdr:cNvSpPr/>
      </xdr:nvSpPr>
      <xdr:spPr>
        <a:xfrm>
          <a:off x="20383500" y="1834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43231</xdr:rowOff>
    </xdr:from>
    <xdr:to>
      <xdr:col>102</xdr:col>
      <xdr:colOff>165100</xdr:colOff>
      <xdr:row>107</xdr:row>
      <xdr:rowOff>144831</xdr:rowOff>
    </xdr:to>
    <xdr:sp macro="" textlink="">
      <xdr:nvSpPr>
        <xdr:cNvPr id="551" name="フローチャート: 判断 550"/>
        <xdr:cNvSpPr/>
      </xdr:nvSpPr>
      <xdr:spPr>
        <a:xfrm>
          <a:off x="19494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23571</xdr:rowOff>
    </xdr:from>
    <xdr:to>
      <xdr:col>98</xdr:col>
      <xdr:colOff>38100</xdr:colOff>
      <xdr:row>107</xdr:row>
      <xdr:rowOff>125171</xdr:rowOff>
    </xdr:to>
    <xdr:sp macro="" textlink="">
      <xdr:nvSpPr>
        <xdr:cNvPr id="552" name="フローチャート: 判断 551"/>
        <xdr:cNvSpPr/>
      </xdr:nvSpPr>
      <xdr:spPr>
        <a:xfrm>
          <a:off x="18605500" y="18368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53" name="テキスト ボックス 55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54" name="テキスト ボックス 55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55" name="テキスト ボックス 55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56" name="テキスト ボックス 55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57" name="テキスト ボックス 55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123241</xdr:rowOff>
    </xdr:from>
    <xdr:to>
      <xdr:col>112</xdr:col>
      <xdr:colOff>38100</xdr:colOff>
      <xdr:row>108</xdr:row>
      <xdr:rowOff>53391</xdr:rowOff>
    </xdr:to>
    <xdr:sp macro="" textlink="">
      <xdr:nvSpPr>
        <xdr:cNvPr id="558" name="楕円 557"/>
        <xdr:cNvSpPr/>
      </xdr:nvSpPr>
      <xdr:spPr>
        <a:xfrm>
          <a:off x="21272500" y="1846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101752</xdr:rowOff>
    </xdr:from>
    <xdr:to>
      <xdr:col>107</xdr:col>
      <xdr:colOff>101600</xdr:colOff>
      <xdr:row>108</xdr:row>
      <xdr:rowOff>31902</xdr:rowOff>
    </xdr:to>
    <xdr:sp macro="" textlink="">
      <xdr:nvSpPr>
        <xdr:cNvPr id="559" name="楕円 558"/>
        <xdr:cNvSpPr/>
      </xdr:nvSpPr>
      <xdr:spPr>
        <a:xfrm>
          <a:off x="20383500" y="1844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152552</xdr:rowOff>
    </xdr:from>
    <xdr:to>
      <xdr:col>111</xdr:col>
      <xdr:colOff>177800</xdr:colOff>
      <xdr:row>108</xdr:row>
      <xdr:rowOff>2591</xdr:rowOff>
    </xdr:to>
    <xdr:cxnSp macro="">
      <xdr:nvCxnSpPr>
        <xdr:cNvPr id="560" name="直線コネクタ 559"/>
        <xdr:cNvCxnSpPr/>
      </xdr:nvCxnSpPr>
      <xdr:spPr>
        <a:xfrm>
          <a:off x="20434300" y="18497702"/>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102667</xdr:rowOff>
    </xdr:from>
    <xdr:to>
      <xdr:col>102</xdr:col>
      <xdr:colOff>165100</xdr:colOff>
      <xdr:row>108</xdr:row>
      <xdr:rowOff>32817</xdr:rowOff>
    </xdr:to>
    <xdr:sp macro="" textlink="">
      <xdr:nvSpPr>
        <xdr:cNvPr id="561" name="楕円 560"/>
        <xdr:cNvSpPr/>
      </xdr:nvSpPr>
      <xdr:spPr>
        <a:xfrm>
          <a:off x="19494500" y="1844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152552</xdr:rowOff>
    </xdr:from>
    <xdr:to>
      <xdr:col>107</xdr:col>
      <xdr:colOff>50800</xdr:colOff>
      <xdr:row>107</xdr:row>
      <xdr:rowOff>153467</xdr:rowOff>
    </xdr:to>
    <xdr:cxnSp macro="">
      <xdr:nvCxnSpPr>
        <xdr:cNvPr id="562" name="直線コネクタ 561"/>
        <xdr:cNvCxnSpPr/>
      </xdr:nvCxnSpPr>
      <xdr:spPr>
        <a:xfrm flipV="1">
          <a:off x="19545300" y="18497702"/>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103124</xdr:rowOff>
    </xdr:from>
    <xdr:to>
      <xdr:col>98</xdr:col>
      <xdr:colOff>38100</xdr:colOff>
      <xdr:row>108</xdr:row>
      <xdr:rowOff>33274</xdr:rowOff>
    </xdr:to>
    <xdr:sp macro="" textlink="">
      <xdr:nvSpPr>
        <xdr:cNvPr id="563" name="楕円 562"/>
        <xdr:cNvSpPr/>
      </xdr:nvSpPr>
      <xdr:spPr>
        <a:xfrm>
          <a:off x="18605500" y="184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153467</xdr:rowOff>
    </xdr:from>
    <xdr:to>
      <xdr:col>102</xdr:col>
      <xdr:colOff>114300</xdr:colOff>
      <xdr:row>107</xdr:row>
      <xdr:rowOff>153924</xdr:rowOff>
    </xdr:to>
    <xdr:cxnSp macro="">
      <xdr:nvCxnSpPr>
        <xdr:cNvPr id="564" name="直線コネクタ 563"/>
        <xdr:cNvCxnSpPr/>
      </xdr:nvCxnSpPr>
      <xdr:spPr>
        <a:xfrm flipV="1">
          <a:off x="18656300" y="1849861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99179</xdr:rowOff>
    </xdr:from>
    <xdr:ext cx="469744" cy="259045"/>
    <xdr:sp macro="" textlink="">
      <xdr:nvSpPr>
        <xdr:cNvPr id="565" name="n_1aveValue【庁舎】&#10;一人当たり面積"/>
        <xdr:cNvSpPr txBox="1"/>
      </xdr:nvSpPr>
      <xdr:spPr>
        <a:xfrm>
          <a:off x="21075727" y="18101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116552</xdr:rowOff>
    </xdr:from>
    <xdr:ext cx="469744" cy="259045"/>
    <xdr:sp macro="" textlink="">
      <xdr:nvSpPr>
        <xdr:cNvPr id="566" name="n_2aveValue【庁舎】&#10;一人当たり面積"/>
        <xdr:cNvSpPr txBox="1"/>
      </xdr:nvSpPr>
      <xdr:spPr>
        <a:xfrm>
          <a:off x="20199427" y="1811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161358</xdr:rowOff>
    </xdr:from>
    <xdr:ext cx="469744" cy="259045"/>
    <xdr:sp macro="" textlink="">
      <xdr:nvSpPr>
        <xdr:cNvPr id="567" name="n_3aveValue【庁舎】&#10;一人当たり面積"/>
        <xdr:cNvSpPr txBox="1"/>
      </xdr:nvSpPr>
      <xdr:spPr>
        <a:xfrm>
          <a:off x="19310427" y="1816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141698</xdr:rowOff>
    </xdr:from>
    <xdr:ext cx="469744" cy="259045"/>
    <xdr:sp macro="" textlink="">
      <xdr:nvSpPr>
        <xdr:cNvPr id="568" name="n_4aveValue【庁舎】&#10;一人当たり面積"/>
        <xdr:cNvSpPr txBox="1"/>
      </xdr:nvSpPr>
      <xdr:spPr>
        <a:xfrm>
          <a:off x="18421427" y="1814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44518</xdr:rowOff>
    </xdr:from>
    <xdr:ext cx="469744" cy="259045"/>
    <xdr:sp macro="" textlink="">
      <xdr:nvSpPr>
        <xdr:cNvPr id="569" name="n_1mainValue【庁舎】&#10;一人当たり面積"/>
        <xdr:cNvSpPr txBox="1"/>
      </xdr:nvSpPr>
      <xdr:spPr>
        <a:xfrm>
          <a:off x="21075727" y="1856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23029</xdr:rowOff>
    </xdr:from>
    <xdr:ext cx="469744" cy="259045"/>
    <xdr:sp macro="" textlink="">
      <xdr:nvSpPr>
        <xdr:cNvPr id="570" name="n_2mainValue【庁舎】&#10;一人当たり面積"/>
        <xdr:cNvSpPr txBox="1"/>
      </xdr:nvSpPr>
      <xdr:spPr>
        <a:xfrm>
          <a:off x="20199427" y="185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23944</xdr:rowOff>
    </xdr:from>
    <xdr:ext cx="469744" cy="259045"/>
    <xdr:sp macro="" textlink="">
      <xdr:nvSpPr>
        <xdr:cNvPr id="571" name="n_3mainValue【庁舎】&#10;一人当たり面積"/>
        <xdr:cNvSpPr txBox="1"/>
      </xdr:nvSpPr>
      <xdr:spPr>
        <a:xfrm>
          <a:off x="19310427" y="185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24401</xdr:rowOff>
    </xdr:from>
    <xdr:ext cx="469744" cy="259045"/>
    <xdr:sp macro="" textlink="">
      <xdr:nvSpPr>
        <xdr:cNvPr id="572" name="n_4mainValue【庁舎】&#10;一人当たり面積"/>
        <xdr:cNvSpPr txBox="1"/>
      </xdr:nvSpPr>
      <xdr:spPr>
        <a:xfrm>
          <a:off x="18421427" y="1854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73" name="正方形/長方形 57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74" name="正方形/長方形 57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75" name="テキスト ボックス 57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令和元年度の施設類型別ストック情報については現在</a:t>
          </a:r>
          <a:r>
            <a:rPr kumimoji="1" lang="ja-JP" altLang="en-US" sz="1100">
              <a:solidFill>
                <a:schemeClr val="dk1"/>
              </a:solidFill>
              <a:effectLst/>
              <a:latin typeface="+mn-lt"/>
              <a:ea typeface="+mn-ea"/>
              <a:cs typeface="+mn-cs"/>
            </a:rPr>
            <a:t>算定</a:t>
          </a:r>
          <a:r>
            <a:rPr kumimoji="1" lang="ja-JP" altLang="ja-JP" sz="1100">
              <a:solidFill>
                <a:schemeClr val="dk1"/>
              </a:solidFill>
              <a:effectLst/>
              <a:latin typeface="+mn-lt"/>
              <a:ea typeface="+mn-ea"/>
              <a:cs typeface="+mn-cs"/>
            </a:rPr>
            <a:t>中であり、本町の数値は</a:t>
          </a:r>
          <a:r>
            <a:rPr kumimoji="1" lang="ja-JP" altLang="en-US" sz="1100">
              <a:solidFill>
                <a:schemeClr val="dk1"/>
              </a:solidFill>
              <a:effectLst/>
              <a:latin typeface="+mn-lt"/>
              <a:ea typeface="+mn-ea"/>
              <a:cs typeface="+mn-cs"/>
            </a:rPr>
            <a:t>算出されていません。</a:t>
          </a:r>
          <a:endParaRPr kumimoji="1" lang="en-US" altLang="ja-JP" sz="1100">
            <a:solidFill>
              <a:schemeClr val="dk1"/>
            </a:solidFill>
            <a:effectLst/>
            <a:latin typeface="+mn-lt"/>
            <a:ea typeface="+mn-ea"/>
            <a:cs typeface="+mn-cs"/>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18,468
18,410
513.76
13,273,369
12,798,684
363,788
7,262,824
10,065,943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歳入においては、農業生産が好調ではあったものの、過去最高である平成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年度対比では減少したことから、町民税で０．７％の減、また固定資産税では、大手企業の工場施設建設、設備投資等により７．５％の増となり、町税全体では３．２％の増となった。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財政力指数を３か年平均でみると、昨年度より０．０２ポイント増加という結果となっている。交付税総額の削減等により、継続的な一般財源の増は見込めない状況にあるため、より一層の事業の厳選と歳入に見合った財政運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134408</xdr:rowOff>
    </xdr:to>
    <xdr:cxnSp macro="">
      <xdr:nvCxnSpPr>
        <xdr:cNvPr id="64" name="直線コネクタ 63"/>
        <xdr:cNvCxnSpPr/>
      </xdr:nvCxnSpPr>
      <xdr:spPr>
        <a:xfrm flipV="1">
          <a:off x="4953000" y="6100233"/>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7"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8" name="直線コネクタ 67"/>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65617</xdr:rowOff>
    </xdr:to>
    <xdr:cxnSp macro="">
      <xdr:nvCxnSpPr>
        <xdr:cNvPr id="69" name="直線コネクタ 68"/>
        <xdr:cNvCxnSpPr/>
      </xdr:nvCxnSpPr>
      <xdr:spPr>
        <a:xfrm flipV="1">
          <a:off x="4114800" y="7226300"/>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16527</xdr:rowOff>
    </xdr:from>
    <xdr:ext cx="762000" cy="259045"/>
    <xdr:sp macro="" textlink="">
      <xdr:nvSpPr>
        <xdr:cNvPr id="70" name="財政力平均値テキスト"/>
        <xdr:cNvSpPr txBox="1"/>
      </xdr:nvSpPr>
      <xdr:spPr>
        <a:xfrm>
          <a:off x="5041900" y="738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71" name="フローチャート: 判断 70"/>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85725</xdr:rowOff>
    </xdr:to>
    <xdr:cxnSp macro="">
      <xdr:nvCxnSpPr>
        <xdr:cNvPr id="72" name="直線コネクタ 71"/>
        <xdr:cNvCxnSpPr/>
      </xdr:nvCxnSpPr>
      <xdr:spPr>
        <a:xfrm flipV="1">
          <a:off x="3225800" y="72665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44450</xdr:rowOff>
    </xdr:from>
    <xdr:to>
      <xdr:col>19</xdr:col>
      <xdr:colOff>184150</xdr:colOff>
      <xdr:row>43</xdr:row>
      <xdr:rowOff>146050</xdr:rowOff>
    </xdr:to>
    <xdr:sp macro="" textlink="">
      <xdr:nvSpPr>
        <xdr:cNvPr id="73" name="フローチャート: 判断 72"/>
        <xdr:cNvSpPr/>
      </xdr:nvSpPr>
      <xdr:spPr>
        <a:xfrm>
          <a:off x="4064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74" name="テキスト ボックス 73"/>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125942</xdr:rowOff>
    </xdr:to>
    <xdr:cxnSp macro="">
      <xdr:nvCxnSpPr>
        <xdr:cNvPr id="75" name="直線コネクタ 74"/>
        <xdr:cNvCxnSpPr/>
      </xdr:nvCxnSpPr>
      <xdr:spPr>
        <a:xfrm flipV="1">
          <a:off x="2336800" y="72866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44450</xdr:rowOff>
    </xdr:from>
    <xdr:to>
      <xdr:col>15</xdr:col>
      <xdr:colOff>133350</xdr:colOff>
      <xdr:row>43</xdr:row>
      <xdr:rowOff>146050</xdr:rowOff>
    </xdr:to>
    <xdr:sp macro="" textlink="">
      <xdr:nvSpPr>
        <xdr:cNvPr id="76" name="フローチャート: 判断 75"/>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77" name="テキスト ボックス 76"/>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146050</xdr:rowOff>
    </xdr:to>
    <xdr:cxnSp macro="">
      <xdr:nvCxnSpPr>
        <xdr:cNvPr id="78" name="直線コネクタ 77"/>
        <xdr:cNvCxnSpPr/>
      </xdr:nvCxnSpPr>
      <xdr:spPr>
        <a:xfrm flipV="1">
          <a:off x="1447800" y="73268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64558</xdr:rowOff>
    </xdr:from>
    <xdr:to>
      <xdr:col>11</xdr:col>
      <xdr:colOff>82550</xdr:colOff>
      <xdr:row>43</xdr:row>
      <xdr:rowOff>166158</xdr:rowOff>
    </xdr:to>
    <xdr:sp macro="" textlink="">
      <xdr:nvSpPr>
        <xdr:cNvPr id="79" name="フローチャート: 判断 78"/>
        <xdr:cNvSpPr/>
      </xdr:nvSpPr>
      <xdr:spPr>
        <a:xfrm>
          <a:off x="2286000" y="743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150935</xdr:rowOff>
    </xdr:from>
    <xdr:ext cx="762000" cy="259045"/>
    <xdr:sp macro="" textlink="">
      <xdr:nvSpPr>
        <xdr:cNvPr id="80" name="テキスト ボックス 79"/>
        <xdr:cNvSpPr txBox="1"/>
      </xdr:nvSpPr>
      <xdr:spPr>
        <a:xfrm>
          <a:off x="1955800" y="7523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81" name="フローチャート: 判断 80"/>
        <xdr:cNvSpPr/>
      </xdr:nvSpPr>
      <xdr:spPr>
        <a:xfrm>
          <a:off x="1397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82" name="テキスト ボックス 81"/>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14817</xdr:rowOff>
    </xdr:from>
    <xdr:to>
      <xdr:col>19</xdr:col>
      <xdr:colOff>184150</xdr:colOff>
      <xdr:row>42</xdr:row>
      <xdr:rowOff>116417</xdr:rowOff>
    </xdr:to>
    <xdr:sp macro="" textlink="">
      <xdr:nvSpPr>
        <xdr:cNvPr id="90" name="楕円 89"/>
        <xdr:cNvSpPr/>
      </xdr:nvSpPr>
      <xdr:spPr>
        <a:xfrm>
          <a:off x="4064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91" name="テキスト ボックス 90"/>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146702</xdr:rowOff>
    </xdr:from>
    <xdr:ext cx="762000" cy="259045"/>
    <xdr:sp macro="" textlink="">
      <xdr:nvSpPr>
        <xdr:cNvPr id="93" name="テキスト ボックス 92"/>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75142</xdr:rowOff>
    </xdr:from>
    <xdr:to>
      <xdr:col>11</xdr:col>
      <xdr:colOff>82550</xdr:colOff>
      <xdr:row>43</xdr:row>
      <xdr:rowOff>5292</xdr:rowOff>
    </xdr:to>
    <xdr:sp macro="" textlink="">
      <xdr:nvSpPr>
        <xdr:cNvPr id="94" name="楕円 93"/>
        <xdr:cNvSpPr/>
      </xdr:nvSpPr>
      <xdr:spPr>
        <a:xfrm>
          <a:off x="2286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15469</xdr:rowOff>
    </xdr:from>
    <xdr:ext cx="762000" cy="259045"/>
    <xdr:sp macro="" textlink="">
      <xdr:nvSpPr>
        <xdr:cNvPr id="95" name="テキスト ボックス 94"/>
        <xdr:cNvSpPr txBox="1"/>
      </xdr:nvSpPr>
      <xdr:spPr>
        <a:xfrm>
          <a:off x="1955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35577</xdr:rowOff>
    </xdr:from>
    <xdr:ext cx="762000" cy="259045"/>
    <xdr:sp macro="" textlink="">
      <xdr:nvSpPr>
        <xdr:cNvPr id="97" name="テキスト ボックス 96"/>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の分母となる歳入経常一般財源は、地方税、地方特例交付金が増となったものの、町税の増加により、普通交付税が減少し、全体では減少となった。また、比率の分子となる歳出経常一般財源は、人件費や物件費、公債費などで増加となり、経常収支比率は２．６ポイント増加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類似団体平均を下回る結果となっているが、地方交付税の動向に左右されることから、町税等経常収入の確保により、財政の硬直化を招くことのないように比率の抑制に努める。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145627</xdr:rowOff>
    </xdr:from>
    <xdr:to>
      <xdr:col>23</xdr:col>
      <xdr:colOff>133350</xdr:colOff>
      <xdr:row>67</xdr:row>
      <xdr:rowOff>7620</xdr:rowOff>
    </xdr:to>
    <xdr:cxnSp macro="">
      <xdr:nvCxnSpPr>
        <xdr:cNvPr id="127" name="直線コネクタ 126"/>
        <xdr:cNvCxnSpPr/>
      </xdr:nvCxnSpPr>
      <xdr:spPr>
        <a:xfrm flipV="1">
          <a:off x="4953000" y="9918277"/>
          <a:ext cx="0" cy="15764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8" name="財政構造の弾力性最小値テキスト"/>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9" name="直線コネクタ 128"/>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60554</xdr:rowOff>
    </xdr:from>
    <xdr:ext cx="762000" cy="259045"/>
    <xdr:sp macro="" textlink="">
      <xdr:nvSpPr>
        <xdr:cNvPr id="130" name="財政構造の弾力性最大値テキスト"/>
        <xdr:cNvSpPr txBox="1"/>
      </xdr:nvSpPr>
      <xdr:spPr>
        <a:xfrm>
          <a:off x="5041900" y="966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145627</xdr:rowOff>
    </xdr:from>
    <xdr:to>
      <xdr:col>24</xdr:col>
      <xdr:colOff>12700</xdr:colOff>
      <xdr:row>57</xdr:row>
      <xdr:rowOff>145627</xdr:rowOff>
    </xdr:to>
    <xdr:cxnSp macro="">
      <xdr:nvCxnSpPr>
        <xdr:cNvPr id="131" name="直線コネクタ 130"/>
        <xdr:cNvCxnSpPr/>
      </xdr:nvCxnSpPr>
      <xdr:spPr>
        <a:xfrm>
          <a:off x="4864100" y="991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97790</xdr:rowOff>
    </xdr:from>
    <xdr:to>
      <xdr:col>23</xdr:col>
      <xdr:colOff>133350</xdr:colOff>
      <xdr:row>61</xdr:row>
      <xdr:rowOff>135467</xdr:rowOff>
    </xdr:to>
    <xdr:cxnSp macro="">
      <xdr:nvCxnSpPr>
        <xdr:cNvPr id="132" name="直線コネクタ 131"/>
        <xdr:cNvCxnSpPr/>
      </xdr:nvCxnSpPr>
      <xdr:spPr>
        <a:xfrm>
          <a:off x="4114800" y="10384790"/>
          <a:ext cx="8382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94421</xdr:rowOff>
    </xdr:from>
    <xdr:ext cx="762000" cy="259045"/>
    <xdr:sp macro="" textlink="">
      <xdr:nvSpPr>
        <xdr:cNvPr id="133" name="財政構造の弾力性平均値テキスト"/>
        <xdr:cNvSpPr txBox="1"/>
      </xdr:nvSpPr>
      <xdr:spPr>
        <a:xfrm>
          <a:off x="5041900" y="10724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122344</xdr:rowOff>
    </xdr:from>
    <xdr:to>
      <xdr:col>23</xdr:col>
      <xdr:colOff>184150</xdr:colOff>
      <xdr:row>63</xdr:row>
      <xdr:rowOff>52494</xdr:rowOff>
    </xdr:to>
    <xdr:sp macro="" textlink="">
      <xdr:nvSpPr>
        <xdr:cNvPr id="134" name="フローチャート: 判断 133"/>
        <xdr:cNvSpPr/>
      </xdr:nvSpPr>
      <xdr:spPr>
        <a:xfrm>
          <a:off x="49022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73660</xdr:rowOff>
    </xdr:from>
    <xdr:to>
      <xdr:col>19</xdr:col>
      <xdr:colOff>133350</xdr:colOff>
      <xdr:row>60</xdr:row>
      <xdr:rowOff>97790</xdr:rowOff>
    </xdr:to>
    <xdr:cxnSp macro="">
      <xdr:nvCxnSpPr>
        <xdr:cNvPr id="135" name="直線コネクタ 134"/>
        <xdr:cNvCxnSpPr/>
      </xdr:nvCxnSpPr>
      <xdr:spPr>
        <a:xfrm>
          <a:off x="3225800" y="103606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45314</xdr:rowOff>
    </xdr:from>
    <xdr:ext cx="736600" cy="259045"/>
    <xdr:sp macro="" textlink="">
      <xdr:nvSpPr>
        <xdr:cNvPr id="137" name="テキスト ボックス 136"/>
        <xdr:cNvSpPr txBox="1"/>
      </xdr:nvSpPr>
      <xdr:spPr>
        <a:xfrm>
          <a:off x="3733800" y="1084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9313</xdr:rowOff>
    </xdr:from>
    <xdr:to>
      <xdr:col>15</xdr:col>
      <xdr:colOff>82550</xdr:colOff>
      <xdr:row>60</xdr:row>
      <xdr:rowOff>73660</xdr:rowOff>
    </xdr:to>
    <xdr:cxnSp macro="">
      <xdr:nvCxnSpPr>
        <xdr:cNvPr id="138" name="直線コネクタ 137"/>
        <xdr:cNvCxnSpPr/>
      </xdr:nvCxnSpPr>
      <xdr:spPr>
        <a:xfrm>
          <a:off x="2336800" y="10296313"/>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9" name="フローチャート: 判断 138"/>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40" name="テキスト ボックス 139"/>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92287</xdr:rowOff>
    </xdr:from>
    <xdr:to>
      <xdr:col>11</xdr:col>
      <xdr:colOff>31750</xdr:colOff>
      <xdr:row>60</xdr:row>
      <xdr:rowOff>9313</xdr:rowOff>
    </xdr:to>
    <xdr:cxnSp macro="">
      <xdr:nvCxnSpPr>
        <xdr:cNvPr id="141" name="直線コネクタ 140"/>
        <xdr:cNvCxnSpPr/>
      </xdr:nvCxnSpPr>
      <xdr:spPr>
        <a:xfrm>
          <a:off x="1447800" y="10207837"/>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149013</xdr:rowOff>
    </xdr:from>
    <xdr:to>
      <xdr:col>11</xdr:col>
      <xdr:colOff>82550</xdr:colOff>
      <xdr:row>62</xdr:row>
      <xdr:rowOff>79163</xdr:rowOff>
    </xdr:to>
    <xdr:sp macro="" textlink="">
      <xdr:nvSpPr>
        <xdr:cNvPr id="142" name="フローチャート: 判断 141"/>
        <xdr:cNvSpPr/>
      </xdr:nvSpPr>
      <xdr:spPr>
        <a:xfrm>
          <a:off x="2286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63940</xdr:rowOff>
    </xdr:from>
    <xdr:ext cx="762000" cy="259045"/>
    <xdr:sp macro="" textlink="">
      <xdr:nvSpPr>
        <xdr:cNvPr id="143" name="テキスト ボックス 142"/>
        <xdr:cNvSpPr txBox="1"/>
      </xdr:nvSpPr>
      <xdr:spPr>
        <a:xfrm>
          <a:off x="1955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4" name="フローチャート: 判断 143"/>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2133</xdr:rowOff>
    </xdr:from>
    <xdr:ext cx="762000" cy="259045"/>
    <xdr:sp macro="" textlink="">
      <xdr:nvSpPr>
        <xdr:cNvPr id="145" name="テキスト ボックス 144"/>
        <xdr:cNvSpPr txBox="1"/>
      </xdr:nvSpPr>
      <xdr:spPr>
        <a:xfrm>
          <a:off x="1066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84667</xdr:rowOff>
    </xdr:from>
    <xdr:to>
      <xdr:col>23</xdr:col>
      <xdr:colOff>184150</xdr:colOff>
      <xdr:row>62</xdr:row>
      <xdr:rowOff>14817</xdr:rowOff>
    </xdr:to>
    <xdr:sp macro="" textlink="">
      <xdr:nvSpPr>
        <xdr:cNvPr id="151" name="楕円 150"/>
        <xdr:cNvSpPr/>
      </xdr:nvSpPr>
      <xdr:spPr>
        <a:xfrm>
          <a:off x="4902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101194</xdr:rowOff>
    </xdr:from>
    <xdr:ext cx="762000" cy="259045"/>
    <xdr:sp macro="" textlink="">
      <xdr:nvSpPr>
        <xdr:cNvPr id="152" name="財政構造の弾力性該当値テキスト"/>
        <xdr:cNvSpPr txBox="1"/>
      </xdr:nvSpPr>
      <xdr:spPr>
        <a:xfrm>
          <a:off x="50419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46990</xdr:rowOff>
    </xdr:from>
    <xdr:to>
      <xdr:col>19</xdr:col>
      <xdr:colOff>184150</xdr:colOff>
      <xdr:row>60</xdr:row>
      <xdr:rowOff>148590</xdr:rowOff>
    </xdr:to>
    <xdr:sp macro="" textlink="">
      <xdr:nvSpPr>
        <xdr:cNvPr id="153" name="楕円 152"/>
        <xdr:cNvSpPr/>
      </xdr:nvSpPr>
      <xdr:spPr>
        <a:xfrm>
          <a:off x="4064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158767</xdr:rowOff>
    </xdr:from>
    <xdr:ext cx="736600" cy="259045"/>
    <xdr:sp macro="" textlink="">
      <xdr:nvSpPr>
        <xdr:cNvPr id="154" name="テキスト ボックス 153"/>
        <xdr:cNvSpPr txBox="1"/>
      </xdr:nvSpPr>
      <xdr:spPr>
        <a:xfrm>
          <a:off x="3733800" y="1010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22860</xdr:rowOff>
    </xdr:from>
    <xdr:to>
      <xdr:col>15</xdr:col>
      <xdr:colOff>133350</xdr:colOff>
      <xdr:row>60</xdr:row>
      <xdr:rowOff>124460</xdr:rowOff>
    </xdr:to>
    <xdr:sp macro="" textlink="">
      <xdr:nvSpPr>
        <xdr:cNvPr id="155" name="楕円 154"/>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134637</xdr:rowOff>
    </xdr:from>
    <xdr:ext cx="762000" cy="259045"/>
    <xdr:sp macro="" textlink="">
      <xdr:nvSpPr>
        <xdr:cNvPr id="156" name="テキスト ボックス 155"/>
        <xdr:cNvSpPr txBox="1"/>
      </xdr:nvSpPr>
      <xdr:spPr>
        <a:xfrm>
          <a:off x="2844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129963</xdr:rowOff>
    </xdr:from>
    <xdr:to>
      <xdr:col>11</xdr:col>
      <xdr:colOff>82550</xdr:colOff>
      <xdr:row>60</xdr:row>
      <xdr:rowOff>60113</xdr:rowOff>
    </xdr:to>
    <xdr:sp macro="" textlink="">
      <xdr:nvSpPr>
        <xdr:cNvPr id="157" name="楕円 156"/>
        <xdr:cNvSpPr/>
      </xdr:nvSpPr>
      <xdr:spPr>
        <a:xfrm>
          <a:off x="2286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70290</xdr:rowOff>
    </xdr:from>
    <xdr:ext cx="762000" cy="259045"/>
    <xdr:sp macro="" textlink="">
      <xdr:nvSpPr>
        <xdr:cNvPr id="158" name="テキスト ボックス 157"/>
        <xdr:cNvSpPr txBox="1"/>
      </xdr:nvSpPr>
      <xdr:spPr>
        <a:xfrm>
          <a:off x="1955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41487</xdr:rowOff>
    </xdr:from>
    <xdr:to>
      <xdr:col>7</xdr:col>
      <xdr:colOff>31750</xdr:colOff>
      <xdr:row>59</xdr:row>
      <xdr:rowOff>143087</xdr:rowOff>
    </xdr:to>
    <xdr:sp macro="" textlink="">
      <xdr:nvSpPr>
        <xdr:cNvPr id="159" name="楕円 158"/>
        <xdr:cNvSpPr/>
      </xdr:nvSpPr>
      <xdr:spPr>
        <a:xfrm>
          <a:off x="1397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153264</xdr:rowOff>
    </xdr:from>
    <xdr:ext cx="762000" cy="259045"/>
    <xdr:sp macro="" textlink="">
      <xdr:nvSpPr>
        <xdr:cNvPr id="160" name="テキスト ボックス 159"/>
        <xdr:cNvSpPr txBox="1"/>
      </xdr:nvSpPr>
      <xdr:spPr>
        <a:xfrm>
          <a:off x="1066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職員給で減となったが、三年に一度精算の退職手当負担金により、結果として増加となった。また、物件費では、地域集会施設借上料が増となるなどにより、物件費全体では増加となり、人件費及び物件費の総額は前年度に比べ増加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今後においては、事業の見直し等により経費の抑制に努めていく。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72079</xdr:rowOff>
    </xdr:from>
    <xdr:to>
      <xdr:col>23</xdr:col>
      <xdr:colOff>133350</xdr:colOff>
      <xdr:row>89</xdr:row>
      <xdr:rowOff>26133</xdr:rowOff>
    </xdr:to>
    <xdr:cxnSp macro="">
      <xdr:nvCxnSpPr>
        <xdr:cNvPr id="192" name="直線コネクタ 191"/>
        <xdr:cNvCxnSpPr/>
      </xdr:nvCxnSpPr>
      <xdr:spPr>
        <a:xfrm flipV="1">
          <a:off x="4953000" y="13959529"/>
          <a:ext cx="0" cy="13256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169660</xdr:rowOff>
    </xdr:from>
    <xdr:ext cx="762000" cy="259045"/>
    <xdr:sp macro="" textlink="">
      <xdr:nvSpPr>
        <xdr:cNvPr id="193" name="人件費・物件費等の状況最小値テキスト"/>
        <xdr:cNvSpPr txBox="1"/>
      </xdr:nvSpPr>
      <xdr:spPr>
        <a:xfrm>
          <a:off x="5041900" y="15257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26133</xdr:rowOff>
    </xdr:from>
    <xdr:to>
      <xdr:col>24</xdr:col>
      <xdr:colOff>12700</xdr:colOff>
      <xdr:row>89</xdr:row>
      <xdr:rowOff>26133</xdr:rowOff>
    </xdr:to>
    <xdr:cxnSp macro="">
      <xdr:nvCxnSpPr>
        <xdr:cNvPr id="194" name="直線コネクタ 193"/>
        <xdr:cNvCxnSpPr/>
      </xdr:nvCxnSpPr>
      <xdr:spPr>
        <a:xfrm>
          <a:off x="4864100" y="15285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158456</xdr:rowOff>
    </xdr:from>
    <xdr:ext cx="762000" cy="259045"/>
    <xdr:sp macro="" textlink="">
      <xdr:nvSpPr>
        <xdr:cNvPr id="195" name="人件費・物件費等の状況最大値テキスト"/>
        <xdr:cNvSpPr txBox="1"/>
      </xdr:nvSpPr>
      <xdr:spPr>
        <a:xfrm>
          <a:off x="5041900" y="1370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72079</xdr:rowOff>
    </xdr:from>
    <xdr:to>
      <xdr:col>24</xdr:col>
      <xdr:colOff>12700</xdr:colOff>
      <xdr:row>81</xdr:row>
      <xdr:rowOff>72079</xdr:rowOff>
    </xdr:to>
    <xdr:cxnSp macro="">
      <xdr:nvCxnSpPr>
        <xdr:cNvPr id="196" name="直線コネクタ 195"/>
        <xdr:cNvCxnSpPr/>
      </xdr:nvCxnSpPr>
      <xdr:spPr>
        <a:xfrm>
          <a:off x="4864100" y="13959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102612</xdr:rowOff>
    </xdr:from>
    <xdr:to>
      <xdr:col>23</xdr:col>
      <xdr:colOff>133350</xdr:colOff>
      <xdr:row>84</xdr:row>
      <xdr:rowOff>169569</xdr:rowOff>
    </xdr:to>
    <xdr:cxnSp macro="">
      <xdr:nvCxnSpPr>
        <xdr:cNvPr id="197" name="直線コネクタ 196"/>
        <xdr:cNvCxnSpPr/>
      </xdr:nvCxnSpPr>
      <xdr:spPr>
        <a:xfrm>
          <a:off x="4114800" y="14504412"/>
          <a:ext cx="838200" cy="6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11861</xdr:rowOff>
    </xdr:from>
    <xdr:ext cx="762000" cy="259045"/>
    <xdr:sp macro="" textlink="">
      <xdr:nvSpPr>
        <xdr:cNvPr id="198" name="人件費・物件費等の状況平均値テキスト"/>
        <xdr:cNvSpPr txBox="1"/>
      </xdr:nvSpPr>
      <xdr:spPr>
        <a:xfrm>
          <a:off x="5041900" y="14242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166784</xdr:rowOff>
    </xdr:from>
    <xdr:to>
      <xdr:col>23</xdr:col>
      <xdr:colOff>184150</xdr:colOff>
      <xdr:row>84</xdr:row>
      <xdr:rowOff>96934</xdr:rowOff>
    </xdr:to>
    <xdr:sp macro="" textlink="">
      <xdr:nvSpPr>
        <xdr:cNvPr id="199" name="フローチャート: 判断 198"/>
        <xdr:cNvSpPr/>
      </xdr:nvSpPr>
      <xdr:spPr>
        <a:xfrm>
          <a:off x="4902200" y="1439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102612</xdr:rowOff>
    </xdr:from>
    <xdr:to>
      <xdr:col>19</xdr:col>
      <xdr:colOff>133350</xdr:colOff>
      <xdr:row>85</xdr:row>
      <xdr:rowOff>2897</xdr:rowOff>
    </xdr:to>
    <xdr:cxnSp macro="">
      <xdr:nvCxnSpPr>
        <xdr:cNvPr id="200" name="直線コネクタ 199"/>
        <xdr:cNvCxnSpPr/>
      </xdr:nvCxnSpPr>
      <xdr:spPr>
        <a:xfrm flipV="1">
          <a:off x="3225800" y="14504412"/>
          <a:ext cx="889000" cy="71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163743</xdr:rowOff>
    </xdr:from>
    <xdr:to>
      <xdr:col>19</xdr:col>
      <xdr:colOff>184150</xdr:colOff>
      <xdr:row>84</xdr:row>
      <xdr:rowOff>93893</xdr:rowOff>
    </xdr:to>
    <xdr:sp macro="" textlink="">
      <xdr:nvSpPr>
        <xdr:cNvPr id="201" name="フローチャート: 判断 200"/>
        <xdr:cNvSpPr/>
      </xdr:nvSpPr>
      <xdr:spPr>
        <a:xfrm>
          <a:off x="4064000" y="1439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104070</xdr:rowOff>
    </xdr:from>
    <xdr:ext cx="736600" cy="259045"/>
    <xdr:sp macro="" textlink="">
      <xdr:nvSpPr>
        <xdr:cNvPr id="202" name="テキスト ボックス 201"/>
        <xdr:cNvSpPr txBox="1"/>
      </xdr:nvSpPr>
      <xdr:spPr>
        <a:xfrm>
          <a:off x="3733800" y="141629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114422</xdr:rowOff>
    </xdr:from>
    <xdr:to>
      <xdr:col>15</xdr:col>
      <xdr:colOff>82550</xdr:colOff>
      <xdr:row>85</xdr:row>
      <xdr:rowOff>2897</xdr:rowOff>
    </xdr:to>
    <xdr:cxnSp macro="">
      <xdr:nvCxnSpPr>
        <xdr:cNvPr id="203" name="直線コネクタ 202"/>
        <xdr:cNvCxnSpPr/>
      </xdr:nvCxnSpPr>
      <xdr:spPr>
        <a:xfrm>
          <a:off x="2336800" y="14516222"/>
          <a:ext cx="889000" cy="5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77662</xdr:rowOff>
    </xdr:from>
    <xdr:to>
      <xdr:col>15</xdr:col>
      <xdr:colOff>133350</xdr:colOff>
      <xdr:row>84</xdr:row>
      <xdr:rowOff>7812</xdr:rowOff>
    </xdr:to>
    <xdr:sp macro="" textlink="">
      <xdr:nvSpPr>
        <xdr:cNvPr id="204" name="フローチャート: 判断 203"/>
        <xdr:cNvSpPr/>
      </xdr:nvSpPr>
      <xdr:spPr>
        <a:xfrm>
          <a:off x="3175000" y="1430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17989</xdr:rowOff>
    </xdr:from>
    <xdr:ext cx="762000" cy="259045"/>
    <xdr:sp macro="" textlink="">
      <xdr:nvSpPr>
        <xdr:cNvPr id="205" name="テキスト ボックス 204"/>
        <xdr:cNvSpPr txBox="1"/>
      </xdr:nvSpPr>
      <xdr:spPr>
        <a:xfrm>
          <a:off x="2844800" y="1407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357</xdr:rowOff>
    </xdr:from>
    <xdr:to>
      <xdr:col>11</xdr:col>
      <xdr:colOff>31750</xdr:colOff>
      <xdr:row>84</xdr:row>
      <xdr:rowOff>114422</xdr:rowOff>
    </xdr:to>
    <xdr:cxnSp macro="">
      <xdr:nvCxnSpPr>
        <xdr:cNvPr id="206" name="直線コネクタ 205"/>
        <xdr:cNvCxnSpPr/>
      </xdr:nvCxnSpPr>
      <xdr:spPr>
        <a:xfrm>
          <a:off x="1447800" y="14402157"/>
          <a:ext cx="889000" cy="11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50940</xdr:rowOff>
    </xdr:from>
    <xdr:to>
      <xdr:col>11</xdr:col>
      <xdr:colOff>82550</xdr:colOff>
      <xdr:row>83</xdr:row>
      <xdr:rowOff>152540</xdr:rowOff>
    </xdr:to>
    <xdr:sp macro="" textlink="">
      <xdr:nvSpPr>
        <xdr:cNvPr id="207" name="フローチャート: 判断 206"/>
        <xdr:cNvSpPr/>
      </xdr:nvSpPr>
      <xdr:spPr>
        <a:xfrm>
          <a:off x="2286000" y="142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162717</xdr:rowOff>
    </xdr:from>
    <xdr:ext cx="762000" cy="259045"/>
    <xdr:sp macro="" textlink="">
      <xdr:nvSpPr>
        <xdr:cNvPr id="208" name="テキスト ボックス 207"/>
        <xdr:cNvSpPr txBox="1"/>
      </xdr:nvSpPr>
      <xdr:spPr>
        <a:xfrm>
          <a:off x="1955800" y="1405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30325</xdr:rowOff>
    </xdr:from>
    <xdr:to>
      <xdr:col>7</xdr:col>
      <xdr:colOff>31750</xdr:colOff>
      <xdr:row>83</xdr:row>
      <xdr:rowOff>131925</xdr:rowOff>
    </xdr:to>
    <xdr:sp macro="" textlink="">
      <xdr:nvSpPr>
        <xdr:cNvPr id="209" name="フローチャート: 判断 208"/>
        <xdr:cNvSpPr/>
      </xdr:nvSpPr>
      <xdr:spPr>
        <a:xfrm>
          <a:off x="1397000" y="1426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142102</xdr:rowOff>
    </xdr:from>
    <xdr:ext cx="762000" cy="259045"/>
    <xdr:sp macro="" textlink="">
      <xdr:nvSpPr>
        <xdr:cNvPr id="210" name="テキスト ボックス 209"/>
        <xdr:cNvSpPr txBox="1"/>
      </xdr:nvSpPr>
      <xdr:spPr>
        <a:xfrm>
          <a:off x="1066800" y="1402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118769</xdr:rowOff>
    </xdr:from>
    <xdr:to>
      <xdr:col>23</xdr:col>
      <xdr:colOff>184150</xdr:colOff>
      <xdr:row>85</xdr:row>
      <xdr:rowOff>48919</xdr:rowOff>
    </xdr:to>
    <xdr:sp macro="" textlink="">
      <xdr:nvSpPr>
        <xdr:cNvPr id="216" name="楕円 215"/>
        <xdr:cNvSpPr/>
      </xdr:nvSpPr>
      <xdr:spPr>
        <a:xfrm>
          <a:off x="4902200" y="1452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90846</xdr:rowOff>
    </xdr:from>
    <xdr:ext cx="762000" cy="259045"/>
    <xdr:sp macro="" textlink="">
      <xdr:nvSpPr>
        <xdr:cNvPr id="217" name="人件費・物件費等の状況該当値テキスト"/>
        <xdr:cNvSpPr txBox="1"/>
      </xdr:nvSpPr>
      <xdr:spPr>
        <a:xfrm>
          <a:off x="5041900" y="14492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51812</xdr:rowOff>
    </xdr:from>
    <xdr:to>
      <xdr:col>19</xdr:col>
      <xdr:colOff>184150</xdr:colOff>
      <xdr:row>84</xdr:row>
      <xdr:rowOff>153412</xdr:rowOff>
    </xdr:to>
    <xdr:sp macro="" textlink="">
      <xdr:nvSpPr>
        <xdr:cNvPr id="218" name="楕円 217"/>
        <xdr:cNvSpPr/>
      </xdr:nvSpPr>
      <xdr:spPr>
        <a:xfrm>
          <a:off x="4064000" y="1445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138189</xdr:rowOff>
    </xdr:from>
    <xdr:ext cx="736600" cy="259045"/>
    <xdr:sp macro="" textlink="">
      <xdr:nvSpPr>
        <xdr:cNvPr id="219" name="テキスト ボックス 218"/>
        <xdr:cNvSpPr txBox="1"/>
      </xdr:nvSpPr>
      <xdr:spPr>
        <a:xfrm>
          <a:off x="3733800" y="14539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123547</xdr:rowOff>
    </xdr:from>
    <xdr:to>
      <xdr:col>15</xdr:col>
      <xdr:colOff>133350</xdr:colOff>
      <xdr:row>85</xdr:row>
      <xdr:rowOff>53697</xdr:rowOff>
    </xdr:to>
    <xdr:sp macro="" textlink="">
      <xdr:nvSpPr>
        <xdr:cNvPr id="220" name="楕円 219"/>
        <xdr:cNvSpPr/>
      </xdr:nvSpPr>
      <xdr:spPr>
        <a:xfrm>
          <a:off x="3175000" y="1452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38474</xdr:rowOff>
    </xdr:from>
    <xdr:ext cx="762000" cy="259045"/>
    <xdr:sp macro="" textlink="">
      <xdr:nvSpPr>
        <xdr:cNvPr id="221" name="テキスト ボックス 220"/>
        <xdr:cNvSpPr txBox="1"/>
      </xdr:nvSpPr>
      <xdr:spPr>
        <a:xfrm>
          <a:off x="2844800" y="14611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63622</xdr:rowOff>
    </xdr:from>
    <xdr:to>
      <xdr:col>11</xdr:col>
      <xdr:colOff>82550</xdr:colOff>
      <xdr:row>84</xdr:row>
      <xdr:rowOff>165222</xdr:rowOff>
    </xdr:to>
    <xdr:sp macro="" textlink="">
      <xdr:nvSpPr>
        <xdr:cNvPr id="222" name="楕円 221"/>
        <xdr:cNvSpPr/>
      </xdr:nvSpPr>
      <xdr:spPr>
        <a:xfrm>
          <a:off x="2286000" y="1446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149999</xdr:rowOff>
    </xdr:from>
    <xdr:ext cx="762000" cy="259045"/>
    <xdr:sp macro="" textlink="">
      <xdr:nvSpPr>
        <xdr:cNvPr id="223" name="テキスト ボックス 222"/>
        <xdr:cNvSpPr txBox="1"/>
      </xdr:nvSpPr>
      <xdr:spPr>
        <a:xfrm>
          <a:off x="1955800" y="1455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121007</xdr:rowOff>
    </xdr:from>
    <xdr:to>
      <xdr:col>7</xdr:col>
      <xdr:colOff>31750</xdr:colOff>
      <xdr:row>84</xdr:row>
      <xdr:rowOff>51157</xdr:rowOff>
    </xdr:to>
    <xdr:sp macro="" textlink="">
      <xdr:nvSpPr>
        <xdr:cNvPr id="224" name="楕円 223"/>
        <xdr:cNvSpPr/>
      </xdr:nvSpPr>
      <xdr:spPr>
        <a:xfrm>
          <a:off x="1397000" y="1435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35934</xdr:rowOff>
    </xdr:from>
    <xdr:ext cx="762000" cy="259045"/>
    <xdr:sp macro="" textlink="">
      <xdr:nvSpPr>
        <xdr:cNvPr id="225" name="テキスト ボックス 224"/>
        <xdr:cNvSpPr txBox="1"/>
      </xdr:nvSpPr>
      <xdr:spPr>
        <a:xfrm>
          <a:off x="1066800" y="14437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職員定数適正化計画の推進により抑制してきたが、類似団体平均を上回る数値となっている。状況を踏まえて給与の適正化に努める。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84931</xdr:rowOff>
    </xdr:to>
    <xdr:cxnSp macro="">
      <xdr:nvCxnSpPr>
        <xdr:cNvPr id="258" name="直線コネクタ 257"/>
        <xdr:cNvCxnSpPr/>
      </xdr:nvCxnSpPr>
      <xdr:spPr>
        <a:xfrm flipV="1">
          <a:off x="17018000" y="13896181"/>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57008</xdr:rowOff>
    </xdr:from>
    <xdr:ext cx="762000" cy="259045"/>
    <xdr:sp macro="" textlink="">
      <xdr:nvSpPr>
        <xdr:cNvPr id="259" name="給与水準   （国との比較）最小値テキスト"/>
        <xdr:cNvSpPr txBox="1"/>
      </xdr:nvSpPr>
      <xdr:spPr>
        <a:xfrm>
          <a:off x="17106900" y="1531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84931</xdr:rowOff>
    </xdr:from>
    <xdr:to>
      <xdr:col>81</xdr:col>
      <xdr:colOff>133350</xdr:colOff>
      <xdr:row>89</xdr:row>
      <xdr:rowOff>84931</xdr:rowOff>
    </xdr:to>
    <xdr:cxnSp macro="">
      <xdr:nvCxnSpPr>
        <xdr:cNvPr id="260" name="直線コネクタ 259"/>
        <xdr:cNvCxnSpPr/>
      </xdr:nvCxnSpPr>
      <xdr:spPr>
        <a:xfrm>
          <a:off x="16929100" y="15343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116681</xdr:rowOff>
    </xdr:from>
    <xdr:to>
      <xdr:col>81</xdr:col>
      <xdr:colOff>44450</xdr:colOff>
      <xdr:row>87</xdr:row>
      <xdr:rowOff>5556</xdr:rowOff>
    </xdr:to>
    <xdr:cxnSp macro="">
      <xdr:nvCxnSpPr>
        <xdr:cNvPr id="263" name="直線コネクタ 262"/>
        <xdr:cNvCxnSpPr/>
      </xdr:nvCxnSpPr>
      <xdr:spPr>
        <a:xfrm>
          <a:off x="16179800" y="14861381"/>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78440</xdr:rowOff>
    </xdr:from>
    <xdr:ext cx="762000" cy="259045"/>
    <xdr:sp macro="" textlink="">
      <xdr:nvSpPr>
        <xdr:cNvPr id="264" name="給与水準   （国との比較）平均値テキスト"/>
        <xdr:cNvSpPr txBox="1"/>
      </xdr:nvSpPr>
      <xdr:spPr>
        <a:xfrm>
          <a:off x="17106900" y="1430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61913</xdr:rowOff>
    </xdr:from>
    <xdr:to>
      <xdr:col>81</xdr:col>
      <xdr:colOff>95250</xdr:colOff>
      <xdr:row>84</xdr:row>
      <xdr:rowOff>163513</xdr:rowOff>
    </xdr:to>
    <xdr:sp macro="" textlink="">
      <xdr:nvSpPr>
        <xdr:cNvPr id="265" name="フローチャート: 判断 264"/>
        <xdr:cNvSpPr/>
      </xdr:nvSpPr>
      <xdr:spPr>
        <a:xfrm>
          <a:off x="16967200" y="1446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116681</xdr:rowOff>
    </xdr:from>
    <xdr:to>
      <xdr:col>77</xdr:col>
      <xdr:colOff>44450</xdr:colOff>
      <xdr:row>87</xdr:row>
      <xdr:rowOff>50800</xdr:rowOff>
    </xdr:to>
    <xdr:cxnSp macro="">
      <xdr:nvCxnSpPr>
        <xdr:cNvPr id="266" name="直線コネクタ 265"/>
        <xdr:cNvCxnSpPr/>
      </xdr:nvCxnSpPr>
      <xdr:spPr>
        <a:xfrm flipV="1">
          <a:off x="15290800" y="14861381"/>
          <a:ext cx="889000" cy="105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7" name="フローチャート: 判断 266"/>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8" name="テキスト ボックス 267"/>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50800</xdr:rowOff>
    </xdr:to>
    <xdr:cxnSp macro="">
      <xdr:nvCxnSpPr>
        <xdr:cNvPr id="269" name="直線コネクタ 268"/>
        <xdr:cNvCxnSpPr/>
      </xdr:nvCxnSpPr>
      <xdr:spPr>
        <a:xfrm>
          <a:off x="14401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122238</xdr:rowOff>
    </xdr:from>
    <xdr:to>
      <xdr:col>73</xdr:col>
      <xdr:colOff>44450</xdr:colOff>
      <xdr:row>85</xdr:row>
      <xdr:rowOff>52388</xdr:rowOff>
    </xdr:to>
    <xdr:sp macro="" textlink="">
      <xdr:nvSpPr>
        <xdr:cNvPr id="270" name="フローチャート: 判断 269"/>
        <xdr:cNvSpPr/>
      </xdr:nvSpPr>
      <xdr:spPr>
        <a:xfrm>
          <a:off x="15240000" y="1452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62565</xdr:rowOff>
    </xdr:from>
    <xdr:ext cx="762000" cy="259045"/>
    <xdr:sp macro="" textlink="">
      <xdr:nvSpPr>
        <xdr:cNvPr id="271" name="テキスト ボックス 270"/>
        <xdr:cNvSpPr txBox="1"/>
      </xdr:nvSpPr>
      <xdr:spPr>
        <a:xfrm>
          <a:off x="14909800" y="1429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111125</xdr:rowOff>
    </xdr:to>
    <xdr:cxnSp macro="">
      <xdr:nvCxnSpPr>
        <xdr:cNvPr id="272" name="直線コネクタ 271"/>
        <xdr:cNvCxnSpPr/>
      </xdr:nvCxnSpPr>
      <xdr:spPr>
        <a:xfrm flipV="1">
          <a:off x="13512800" y="149669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137319</xdr:rowOff>
    </xdr:from>
    <xdr:to>
      <xdr:col>68</xdr:col>
      <xdr:colOff>203200</xdr:colOff>
      <xdr:row>85</xdr:row>
      <xdr:rowOff>67469</xdr:rowOff>
    </xdr:to>
    <xdr:sp macro="" textlink="">
      <xdr:nvSpPr>
        <xdr:cNvPr id="273" name="フローチャート: 判断 272"/>
        <xdr:cNvSpPr/>
      </xdr:nvSpPr>
      <xdr:spPr>
        <a:xfrm>
          <a:off x="14351000" y="1453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77646</xdr:rowOff>
    </xdr:from>
    <xdr:ext cx="762000" cy="259045"/>
    <xdr:sp macro="" textlink="">
      <xdr:nvSpPr>
        <xdr:cNvPr id="274" name="テキスト ボックス 273"/>
        <xdr:cNvSpPr txBox="1"/>
      </xdr:nvSpPr>
      <xdr:spPr>
        <a:xfrm>
          <a:off x="14020800" y="1430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75" name="フローチャート: 判断 274"/>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47483</xdr:rowOff>
    </xdr:from>
    <xdr:ext cx="762000" cy="259045"/>
    <xdr:sp macro="" textlink="">
      <xdr:nvSpPr>
        <xdr:cNvPr id="276" name="テキスト ボックス 275"/>
        <xdr:cNvSpPr txBox="1"/>
      </xdr:nvSpPr>
      <xdr:spPr>
        <a:xfrm>
          <a:off x="13131800" y="1427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126206</xdr:rowOff>
    </xdr:from>
    <xdr:to>
      <xdr:col>81</xdr:col>
      <xdr:colOff>95250</xdr:colOff>
      <xdr:row>87</xdr:row>
      <xdr:rowOff>56356</xdr:rowOff>
    </xdr:to>
    <xdr:sp macro="" textlink="">
      <xdr:nvSpPr>
        <xdr:cNvPr id="282" name="楕円 281"/>
        <xdr:cNvSpPr/>
      </xdr:nvSpPr>
      <xdr:spPr>
        <a:xfrm>
          <a:off x="169672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98283</xdr:rowOff>
    </xdr:from>
    <xdr:ext cx="762000" cy="259045"/>
    <xdr:sp macro="" textlink="">
      <xdr:nvSpPr>
        <xdr:cNvPr id="283" name="給与水準   （国との比較）該当値テキスト"/>
        <xdr:cNvSpPr txBox="1"/>
      </xdr:nvSpPr>
      <xdr:spPr>
        <a:xfrm>
          <a:off x="17106900" y="14842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65881</xdr:rowOff>
    </xdr:from>
    <xdr:to>
      <xdr:col>77</xdr:col>
      <xdr:colOff>95250</xdr:colOff>
      <xdr:row>86</xdr:row>
      <xdr:rowOff>167481</xdr:rowOff>
    </xdr:to>
    <xdr:sp macro="" textlink="">
      <xdr:nvSpPr>
        <xdr:cNvPr id="284" name="楕円 283"/>
        <xdr:cNvSpPr/>
      </xdr:nvSpPr>
      <xdr:spPr>
        <a:xfrm>
          <a:off x="16129000" y="148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152258</xdr:rowOff>
    </xdr:from>
    <xdr:ext cx="736600" cy="259045"/>
    <xdr:sp macro="" textlink="">
      <xdr:nvSpPr>
        <xdr:cNvPr id="285" name="テキスト ボックス 284"/>
        <xdr:cNvSpPr txBox="1"/>
      </xdr:nvSpPr>
      <xdr:spPr>
        <a:xfrm>
          <a:off x="15798800" y="148969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6" name="楕円 285"/>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7" name="テキスト ボックス 286"/>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8" name="楕円 287"/>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9" name="テキスト ボックス 288"/>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60325</xdr:rowOff>
    </xdr:from>
    <xdr:to>
      <xdr:col>64</xdr:col>
      <xdr:colOff>152400</xdr:colOff>
      <xdr:row>87</xdr:row>
      <xdr:rowOff>161925</xdr:rowOff>
    </xdr:to>
    <xdr:sp macro="" textlink="">
      <xdr:nvSpPr>
        <xdr:cNvPr id="290" name="楕円 289"/>
        <xdr:cNvSpPr/>
      </xdr:nvSpPr>
      <xdr:spPr>
        <a:xfrm>
          <a:off x="13462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146702</xdr:rowOff>
    </xdr:from>
    <xdr:ext cx="762000" cy="259045"/>
    <xdr:sp macro="" textlink="">
      <xdr:nvSpPr>
        <xdr:cNvPr id="291" name="テキスト ボックス 290"/>
        <xdr:cNvSpPr txBox="1"/>
      </xdr:nvSpPr>
      <xdr:spPr>
        <a:xfrm>
          <a:off x="13131800" y="1506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類似団体平均を下回っているが、本年度においては人口千人当たりの職員数が０．２１ポイント増加することとなった。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今後においても、人員削減による住民サービスの低下や職員定数を大きく上回るといったことを防ぐために、職員定数適正化計画に基づきバランスの取れた定数管理に努める。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145768</xdr:rowOff>
    </xdr:from>
    <xdr:to>
      <xdr:col>81</xdr:col>
      <xdr:colOff>44450</xdr:colOff>
      <xdr:row>68</xdr:row>
      <xdr:rowOff>29210</xdr:rowOff>
    </xdr:to>
    <xdr:cxnSp macro="">
      <xdr:nvCxnSpPr>
        <xdr:cNvPr id="321" name="直線コネクタ 320"/>
        <xdr:cNvCxnSpPr/>
      </xdr:nvCxnSpPr>
      <xdr:spPr>
        <a:xfrm flipV="1">
          <a:off x="17018000" y="10089868"/>
          <a:ext cx="0" cy="15979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1287</xdr:rowOff>
    </xdr:from>
    <xdr:ext cx="762000" cy="259045"/>
    <xdr:sp macro="" textlink="">
      <xdr:nvSpPr>
        <xdr:cNvPr id="322" name="定員管理の状況最小値テキスト"/>
        <xdr:cNvSpPr txBox="1"/>
      </xdr:nvSpPr>
      <xdr:spPr>
        <a:xfrm>
          <a:off x="17106900" y="1165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29210</xdr:rowOff>
    </xdr:from>
    <xdr:to>
      <xdr:col>81</xdr:col>
      <xdr:colOff>133350</xdr:colOff>
      <xdr:row>68</xdr:row>
      <xdr:rowOff>29210</xdr:rowOff>
    </xdr:to>
    <xdr:cxnSp macro="">
      <xdr:nvCxnSpPr>
        <xdr:cNvPr id="323" name="直線コネクタ 322"/>
        <xdr:cNvCxnSpPr/>
      </xdr:nvCxnSpPr>
      <xdr:spPr>
        <a:xfrm>
          <a:off x="16929100" y="1168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60695</xdr:rowOff>
    </xdr:from>
    <xdr:ext cx="762000" cy="259045"/>
    <xdr:sp macro="" textlink="">
      <xdr:nvSpPr>
        <xdr:cNvPr id="324" name="定員管理の状況最大値テキスト"/>
        <xdr:cNvSpPr txBox="1"/>
      </xdr:nvSpPr>
      <xdr:spPr>
        <a:xfrm>
          <a:off x="17106900" y="983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145768</xdr:rowOff>
    </xdr:from>
    <xdr:to>
      <xdr:col>81</xdr:col>
      <xdr:colOff>133350</xdr:colOff>
      <xdr:row>58</xdr:row>
      <xdr:rowOff>145768</xdr:rowOff>
    </xdr:to>
    <xdr:cxnSp macro="">
      <xdr:nvCxnSpPr>
        <xdr:cNvPr id="325" name="直線コネクタ 324"/>
        <xdr:cNvCxnSpPr/>
      </xdr:nvCxnSpPr>
      <xdr:spPr>
        <a:xfrm>
          <a:off x="16929100" y="100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13476</xdr:rowOff>
    </xdr:from>
    <xdr:to>
      <xdr:col>81</xdr:col>
      <xdr:colOff>44450</xdr:colOff>
      <xdr:row>61</xdr:row>
      <xdr:rowOff>41628</xdr:rowOff>
    </xdr:to>
    <xdr:cxnSp macro="">
      <xdr:nvCxnSpPr>
        <xdr:cNvPr id="326" name="直線コネクタ 325"/>
        <xdr:cNvCxnSpPr/>
      </xdr:nvCxnSpPr>
      <xdr:spPr>
        <a:xfrm>
          <a:off x="16179800" y="10471926"/>
          <a:ext cx="8382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154604</xdr:rowOff>
    </xdr:from>
    <xdr:ext cx="762000" cy="259045"/>
    <xdr:sp macro="" textlink="">
      <xdr:nvSpPr>
        <xdr:cNvPr id="327" name="定員管理の状況平均値テキスト"/>
        <xdr:cNvSpPr txBox="1"/>
      </xdr:nvSpPr>
      <xdr:spPr>
        <a:xfrm>
          <a:off x="17106900" y="10613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11077</xdr:rowOff>
    </xdr:from>
    <xdr:to>
      <xdr:col>81</xdr:col>
      <xdr:colOff>95250</xdr:colOff>
      <xdr:row>62</xdr:row>
      <xdr:rowOff>112677</xdr:rowOff>
    </xdr:to>
    <xdr:sp macro="" textlink="">
      <xdr:nvSpPr>
        <xdr:cNvPr id="328" name="フローチャート: 判断 327"/>
        <xdr:cNvSpPr/>
      </xdr:nvSpPr>
      <xdr:spPr>
        <a:xfrm>
          <a:off x="16967200" y="106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13476</xdr:rowOff>
    </xdr:from>
    <xdr:to>
      <xdr:col>77</xdr:col>
      <xdr:colOff>44450</xdr:colOff>
      <xdr:row>61</xdr:row>
      <xdr:rowOff>22860</xdr:rowOff>
    </xdr:to>
    <xdr:cxnSp macro="">
      <xdr:nvCxnSpPr>
        <xdr:cNvPr id="329" name="直線コネクタ 328"/>
        <xdr:cNvCxnSpPr/>
      </xdr:nvCxnSpPr>
      <xdr:spPr>
        <a:xfrm flipV="1">
          <a:off x="15290800" y="10471926"/>
          <a:ext cx="889000" cy="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136948</xdr:rowOff>
    </xdr:from>
    <xdr:to>
      <xdr:col>77</xdr:col>
      <xdr:colOff>95250</xdr:colOff>
      <xdr:row>62</xdr:row>
      <xdr:rowOff>67098</xdr:rowOff>
    </xdr:to>
    <xdr:sp macro="" textlink="">
      <xdr:nvSpPr>
        <xdr:cNvPr id="330" name="フローチャート: 判断 329"/>
        <xdr:cNvSpPr/>
      </xdr:nvSpPr>
      <xdr:spPr>
        <a:xfrm>
          <a:off x="16129000" y="1059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51875</xdr:rowOff>
    </xdr:from>
    <xdr:ext cx="736600" cy="259045"/>
    <xdr:sp macro="" textlink="">
      <xdr:nvSpPr>
        <xdr:cNvPr id="331" name="テキスト ボックス 330"/>
        <xdr:cNvSpPr txBox="1"/>
      </xdr:nvSpPr>
      <xdr:spPr>
        <a:xfrm>
          <a:off x="15798800" y="10681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160796</xdr:rowOff>
    </xdr:from>
    <xdr:to>
      <xdr:col>72</xdr:col>
      <xdr:colOff>203200</xdr:colOff>
      <xdr:row>61</xdr:row>
      <xdr:rowOff>22860</xdr:rowOff>
    </xdr:to>
    <xdr:cxnSp macro="">
      <xdr:nvCxnSpPr>
        <xdr:cNvPr id="332" name="直線コネクタ 331"/>
        <xdr:cNvCxnSpPr/>
      </xdr:nvCxnSpPr>
      <xdr:spPr>
        <a:xfrm>
          <a:off x="14401800" y="10447796"/>
          <a:ext cx="8890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94051</xdr:rowOff>
    </xdr:from>
    <xdr:to>
      <xdr:col>73</xdr:col>
      <xdr:colOff>44450</xdr:colOff>
      <xdr:row>62</xdr:row>
      <xdr:rowOff>24201</xdr:rowOff>
    </xdr:to>
    <xdr:sp macro="" textlink="">
      <xdr:nvSpPr>
        <xdr:cNvPr id="333" name="フローチャート: 判断 332"/>
        <xdr:cNvSpPr/>
      </xdr:nvSpPr>
      <xdr:spPr>
        <a:xfrm>
          <a:off x="15240000" y="1055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8978</xdr:rowOff>
    </xdr:from>
    <xdr:ext cx="762000" cy="259045"/>
    <xdr:sp macro="" textlink="">
      <xdr:nvSpPr>
        <xdr:cNvPr id="334" name="テキスト ボックス 333"/>
        <xdr:cNvSpPr txBox="1"/>
      </xdr:nvSpPr>
      <xdr:spPr>
        <a:xfrm>
          <a:off x="14909800" y="10638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54892</xdr:rowOff>
    </xdr:from>
    <xdr:to>
      <xdr:col>68</xdr:col>
      <xdr:colOff>152400</xdr:colOff>
      <xdr:row>60</xdr:row>
      <xdr:rowOff>160796</xdr:rowOff>
    </xdr:to>
    <xdr:cxnSp macro="">
      <xdr:nvCxnSpPr>
        <xdr:cNvPr id="335" name="直線コネクタ 334"/>
        <xdr:cNvCxnSpPr/>
      </xdr:nvCxnSpPr>
      <xdr:spPr>
        <a:xfrm>
          <a:off x="13512800" y="10341892"/>
          <a:ext cx="889000" cy="10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96731</xdr:rowOff>
    </xdr:from>
    <xdr:to>
      <xdr:col>68</xdr:col>
      <xdr:colOff>203200</xdr:colOff>
      <xdr:row>62</xdr:row>
      <xdr:rowOff>26881</xdr:rowOff>
    </xdr:to>
    <xdr:sp macro="" textlink="">
      <xdr:nvSpPr>
        <xdr:cNvPr id="336" name="フローチャート: 判断 335"/>
        <xdr:cNvSpPr/>
      </xdr:nvSpPr>
      <xdr:spPr>
        <a:xfrm>
          <a:off x="14351000" y="1055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11658</xdr:rowOff>
    </xdr:from>
    <xdr:ext cx="762000" cy="259045"/>
    <xdr:sp macro="" textlink="">
      <xdr:nvSpPr>
        <xdr:cNvPr id="337" name="テキスト ボックス 336"/>
        <xdr:cNvSpPr txBox="1"/>
      </xdr:nvSpPr>
      <xdr:spPr>
        <a:xfrm>
          <a:off x="14020800" y="1064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112819</xdr:rowOff>
    </xdr:from>
    <xdr:to>
      <xdr:col>64</xdr:col>
      <xdr:colOff>152400</xdr:colOff>
      <xdr:row>62</xdr:row>
      <xdr:rowOff>42969</xdr:rowOff>
    </xdr:to>
    <xdr:sp macro="" textlink="">
      <xdr:nvSpPr>
        <xdr:cNvPr id="338" name="フローチャート: 判断 337"/>
        <xdr:cNvSpPr/>
      </xdr:nvSpPr>
      <xdr:spPr>
        <a:xfrm>
          <a:off x="13462000" y="1057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27746</xdr:rowOff>
    </xdr:from>
    <xdr:ext cx="762000" cy="259045"/>
    <xdr:sp macro="" textlink="">
      <xdr:nvSpPr>
        <xdr:cNvPr id="339" name="テキスト ボックス 338"/>
        <xdr:cNvSpPr txBox="1"/>
      </xdr:nvSpPr>
      <xdr:spPr>
        <a:xfrm>
          <a:off x="13131800" y="10657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162278</xdr:rowOff>
    </xdr:from>
    <xdr:to>
      <xdr:col>81</xdr:col>
      <xdr:colOff>95250</xdr:colOff>
      <xdr:row>61</xdr:row>
      <xdr:rowOff>92428</xdr:rowOff>
    </xdr:to>
    <xdr:sp macro="" textlink="">
      <xdr:nvSpPr>
        <xdr:cNvPr id="345" name="楕円 344"/>
        <xdr:cNvSpPr/>
      </xdr:nvSpPr>
      <xdr:spPr>
        <a:xfrm>
          <a:off x="16967200" y="1044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7355</xdr:rowOff>
    </xdr:from>
    <xdr:ext cx="762000" cy="259045"/>
    <xdr:sp macro="" textlink="">
      <xdr:nvSpPr>
        <xdr:cNvPr id="346" name="定員管理の状況該当値テキスト"/>
        <xdr:cNvSpPr txBox="1"/>
      </xdr:nvSpPr>
      <xdr:spPr>
        <a:xfrm>
          <a:off x="17106900" y="1029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134126</xdr:rowOff>
    </xdr:from>
    <xdr:to>
      <xdr:col>77</xdr:col>
      <xdr:colOff>95250</xdr:colOff>
      <xdr:row>61</xdr:row>
      <xdr:rowOff>64276</xdr:rowOff>
    </xdr:to>
    <xdr:sp macro="" textlink="">
      <xdr:nvSpPr>
        <xdr:cNvPr id="347" name="楕円 346"/>
        <xdr:cNvSpPr/>
      </xdr:nvSpPr>
      <xdr:spPr>
        <a:xfrm>
          <a:off x="16129000" y="1042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74453</xdr:rowOff>
    </xdr:from>
    <xdr:ext cx="736600" cy="259045"/>
    <xdr:sp macro="" textlink="">
      <xdr:nvSpPr>
        <xdr:cNvPr id="348" name="テキスト ボックス 347"/>
        <xdr:cNvSpPr txBox="1"/>
      </xdr:nvSpPr>
      <xdr:spPr>
        <a:xfrm>
          <a:off x="15798800" y="101900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143510</xdr:rowOff>
    </xdr:from>
    <xdr:to>
      <xdr:col>73</xdr:col>
      <xdr:colOff>44450</xdr:colOff>
      <xdr:row>61</xdr:row>
      <xdr:rowOff>73660</xdr:rowOff>
    </xdr:to>
    <xdr:sp macro="" textlink="">
      <xdr:nvSpPr>
        <xdr:cNvPr id="349" name="楕円 348"/>
        <xdr:cNvSpPr/>
      </xdr:nvSpPr>
      <xdr:spPr>
        <a:xfrm>
          <a:off x="15240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83837</xdr:rowOff>
    </xdr:from>
    <xdr:ext cx="762000" cy="259045"/>
    <xdr:sp macro="" textlink="">
      <xdr:nvSpPr>
        <xdr:cNvPr id="350" name="テキスト ボックス 349"/>
        <xdr:cNvSpPr txBox="1"/>
      </xdr:nvSpPr>
      <xdr:spPr>
        <a:xfrm>
          <a:off x="14909800" y="1019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109996</xdr:rowOff>
    </xdr:from>
    <xdr:to>
      <xdr:col>68</xdr:col>
      <xdr:colOff>203200</xdr:colOff>
      <xdr:row>61</xdr:row>
      <xdr:rowOff>40146</xdr:rowOff>
    </xdr:to>
    <xdr:sp macro="" textlink="">
      <xdr:nvSpPr>
        <xdr:cNvPr id="351" name="楕円 350"/>
        <xdr:cNvSpPr/>
      </xdr:nvSpPr>
      <xdr:spPr>
        <a:xfrm>
          <a:off x="14351000" y="103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50323</xdr:rowOff>
    </xdr:from>
    <xdr:ext cx="762000" cy="259045"/>
    <xdr:sp macro="" textlink="">
      <xdr:nvSpPr>
        <xdr:cNvPr id="352" name="テキスト ボックス 351"/>
        <xdr:cNvSpPr txBox="1"/>
      </xdr:nvSpPr>
      <xdr:spPr>
        <a:xfrm>
          <a:off x="14020800" y="10165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4092</xdr:rowOff>
    </xdr:from>
    <xdr:to>
      <xdr:col>64</xdr:col>
      <xdr:colOff>152400</xdr:colOff>
      <xdr:row>60</xdr:row>
      <xdr:rowOff>105692</xdr:rowOff>
    </xdr:to>
    <xdr:sp macro="" textlink="">
      <xdr:nvSpPr>
        <xdr:cNvPr id="353" name="楕円 352"/>
        <xdr:cNvSpPr/>
      </xdr:nvSpPr>
      <xdr:spPr>
        <a:xfrm>
          <a:off x="13462000" y="1029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115869</xdr:rowOff>
    </xdr:from>
    <xdr:ext cx="762000" cy="259045"/>
    <xdr:sp macro="" textlink="">
      <xdr:nvSpPr>
        <xdr:cNvPr id="354" name="テキスト ボックス 353"/>
        <xdr:cNvSpPr txBox="1"/>
      </xdr:nvSpPr>
      <xdr:spPr>
        <a:xfrm>
          <a:off x="13131800" y="10059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の分子である公債費充当可能一般財源については、緊急防災・減災事業債及び災害復旧事業債の元金償還開始により、比率の分子が増となり、単年度で増、３か年平均でも昨年度より０．３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今後も財政状況を勘案しながら、緊急性や住民ニーズを的確に把握した事業選択により、新規地方債の発行や公債費に準ずる債務負担行為について必要最低限とすることで、比率の抑制に努める。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80" name="テキスト ボックス 37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2" name="テキスト ボックス 38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44</xdr:row>
      <xdr:rowOff>151695</xdr:rowOff>
    </xdr:to>
    <xdr:cxnSp macro="">
      <xdr:nvCxnSpPr>
        <xdr:cNvPr id="384" name="直線コネクタ 383"/>
        <xdr:cNvCxnSpPr/>
      </xdr:nvCxnSpPr>
      <xdr:spPr>
        <a:xfrm flipV="1">
          <a:off x="17018000" y="6060017"/>
          <a:ext cx="0" cy="16354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5" name="公債費負担の状況最小値テキスト"/>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6" name="直線コネクタ 385"/>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7" name="公債費負担の状況最大値テキスト"/>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8" name="直線コネクタ 387"/>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102305</xdr:rowOff>
    </xdr:from>
    <xdr:to>
      <xdr:col>81</xdr:col>
      <xdr:colOff>44450</xdr:colOff>
      <xdr:row>36</xdr:row>
      <xdr:rowOff>142522</xdr:rowOff>
    </xdr:to>
    <xdr:cxnSp macro="">
      <xdr:nvCxnSpPr>
        <xdr:cNvPr id="389" name="直線コネクタ 388"/>
        <xdr:cNvCxnSpPr/>
      </xdr:nvCxnSpPr>
      <xdr:spPr>
        <a:xfrm>
          <a:off x="16179800" y="6274505"/>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34872</xdr:rowOff>
    </xdr:from>
    <xdr:ext cx="762000" cy="259045"/>
    <xdr:sp macro="" textlink="">
      <xdr:nvSpPr>
        <xdr:cNvPr id="390" name="公債費負担の状況平均値テキスト"/>
        <xdr:cNvSpPr txBox="1"/>
      </xdr:nvSpPr>
      <xdr:spPr>
        <a:xfrm>
          <a:off x="17106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62795</xdr:rowOff>
    </xdr:from>
    <xdr:to>
      <xdr:col>81</xdr:col>
      <xdr:colOff>95250</xdr:colOff>
      <xdr:row>40</xdr:row>
      <xdr:rowOff>164395</xdr:rowOff>
    </xdr:to>
    <xdr:sp macro="" textlink="">
      <xdr:nvSpPr>
        <xdr:cNvPr id="391" name="フローチャート: 判断 390"/>
        <xdr:cNvSpPr/>
      </xdr:nvSpPr>
      <xdr:spPr>
        <a:xfrm>
          <a:off x="16967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102305</xdr:rowOff>
    </xdr:from>
    <xdr:to>
      <xdr:col>77</xdr:col>
      <xdr:colOff>44450</xdr:colOff>
      <xdr:row>37</xdr:row>
      <xdr:rowOff>24695</xdr:rowOff>
    </xdr:to>
    <xdr:cxnSp macro="">
      <xdr:nvCxnSpPr>
        <xdr:cNvPr id="392" name="直線コネクタ 391"/>
        <xdr:cNvCxnSpPr/>
      </xdr:nvCxnSpPr>
      <xdr:spPr>
        <a:xfrm flipV="1">
          <a:off x="15290800" y="62745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49389</xdr:rowOff>
    </xdr:from>
    <xdr:to>
      <xdr:col>77</xdr:col>
      <xdr:colOff>95250</xdr:colOff>
      <xdr:row>40</xdr:row>
      <xdr:rowOff>150989</xdr:rowOff>
    </xdr:to>
    <xdr:sp macro="" textlink="">
      <xdr:nvSpPr>
        <xdr:cNvPr id="393" name="フローチャート: 判断 392"/>
        <xdr:cNvSpPr/>
      </xdr:nvSpPr>
      <xdr:spPr>
        <a:xfrm>
          <a:off x="16129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135766</xdr:rowOff>
    </xdr:from>
    <xdr:ext cx="736600" cy="259045"/>
    <xdr:sp macro="" textlink="">
      <xdr:nvSpPr>
        <xdr:cNvPr id="394" name="テキスト ボックス 393"/>
        <xdr:cNvSpPr txBox="1"/>
      </xdr:nvSpPr>
      <xdr:spPr>
        <a:xfrm>
          <a:off x="15798800" y="6993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24695</xdr:rowOff>
    </xdr:from>
    <xdr:to>
      <xdr:col>72</xdr:col>
      <xdr:colOff>203200</xdr:colOff>
      <xdr:row>37</xdr:row>
      <xdr:rowOff>78317</xdr:rowOff>
    </xdr:to>
    <xdr:cxnSp macro="">
      <xdr:nvCxnSpPr>
        <xdr:cNvPr id="395" name="直線コネクタ 394"/>
        <xdr:cNvCxnSpPr/>
      </xdr:nvCxnSpPr>
      <xdr:spPr>
        <a:xfrm flipV="1">
          <a:off x="14401800" y="63683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62795</xdr:rowOff>
    </xdr:from>
    <xdr:to>
      <xdr:col>73</xdr:col>
      <xdr:colOff>44450</xdr:colOff>
      <xdr:row>40</xdr:row>
      <xdr:rowOff>164395</xdr:rowOff>
    </xdr:to>
    <xdr:sp macro="" textlink="">
      <xdr:nvSpPr>
        <xdr:cNvPr id="396" name="フローチャート: 判断 395"/>
        <xdr:cNvSpPr/>
      </xdr:nvSpPr>
      <xdr:spPr>
        <a:xfrm>
          <a:off x="15240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149172</xdr:rowOff>
    </xdr:from>
    <xdr:ext cx="762000" cy="259045"/>
    <xdr:sp macro="" textlink="">
      <xdr:nvSpPr>
        <xdr:cNvPr id="397" name="テキスト ボックス 396"/>
        <xdr:cNvSpPr txBox="1"/>
      </xdr:nvSpPr>
      <xdr:spPr>
        <a:xfrm>
          <a:off x="14909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78317</xdr:rowOff>
    </xdr:from>
    <xdr:to>
      <xdr:col>68</xdr:col>
      <xdr:colOff>152400</xdr:colOff>
      <xdr:row>38</xdr:row>
      <xdr:rowOff>705</xdr:rowOff>
    </xdr:to>
    <xdr:cxnSp macro="">
      <xdr:nvCxnSpPr>
        <xdr:cNvPr id="398" name="直線コネクタ 397"/>
        <xdr:cNvCxnSpPr/>
      </xdr:nvCxnSpPr>
      <xdr:spPr>
        <a:xfrm flipV="1">
          <a:off x="13512800" y="64219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89605</xdr:rowOff>
    </xdr:from>
    <xdr:to>
      <xdr:col>68</xdr:col>
      <xdr:colOff>203200</xdr:colOff>
      <xdr:row>41</xdr:row>
      <xdr:rowOff>19755</xdr:rowOff>
    </xdr:to>
    <xdr:sp macro="" textlink="">
      <xdr:nvSpPr>
        <xdr:cNvPr id="399" name="フローチャート: 判断 398"/>
        <xdr:cNvSpPr/>
      </xdr:nvSpPr>
      <xdr:spPr>
        <a:xfrm>
          <a:off x="14351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4532</xdr:rowOff>
    </xdr:from>
    <xdr:ext cx="762000" cy="259045"/>
    <xdr:sp macro="" textlink="">
      <xdr:nvSpPr>
        <xdr:cNvPr id="400" name="テキスト ボックス 399"/>
        <xdr:cNvSpPr txBox="1"/>
      </xdr:nvSpPr>
      <xdr:spPr>
        <a:xfrm>
          <a:off x="14020800" y="703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52211</xdr:rowOff>
    </xdr:from>
    <xdr:to>
      <xdr:col>64</xdr:col>
      <xdr:colOff>152400</xdr:colOff>
      <xdr:row>41</xdr:row>
      <xdr:rowOff>153811</xdr:rowOff>
    </xdr:to>
    <xdr:sp macro="" textlink="">
      <xdr:nvSpPr>
        <xdr:cNvPr id="401" name="フローチャート: 判断 400"/>
        <xdr:cNvSpPr/>
      </xdr:nvSpPr>
      <xdr:spPr>
        <a:xfrm>
          <a:off x="13462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138588</xdr:rowOff>
    </xdr:from>
    <xdr:ext cx="762000" cy="259045"/>
    <xdr:sp macro="" textlink="">
      <xdr:nvSpPr>
        <xdr:cNvPr id="402" name="テキスト ボックス 401"/>
        <xdr:cNvSpPr txBox="1"/>
      </xdr:nvSpPr>
      <xdr:spPr>
        <a:xfrm>
          <a:off x="13131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91722</xdr:rowOff>
    </xdr:from>
    <xdr:to>
      <xdr:col>81</xdr:col>
      <xdr:colOff>95250</xdr:colOff>
      <xdr:row>37</xdr:row>
      <xdr:rowOff>21872</xdr:rowOff>
    </xdr:to>
    <xdr:sp macro="" textlink="">
      <xdr:nvSpPr>
        <xdr:cNvPr id="408" name="楕円 407"/>
        <xdr:cNvSpPr/>
      </xdr:nvSpPr>
      <xdr:spPr>
        <a:xfrm>
          <a:off x="16967200" y="626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108249</xdr:rowOff>
    </xdr:from>
    <xdr:ext cx="762000" cy="259045"/>
    <xdr:sp macro="" textlink="">
      <xdr:nvSpPr>
        <xdr:cNvPr id="409" name="公債費負担の状況該当値テキスト"/>
        <xdr:cNvSpPr txBox="1"/>
      </xdr:nvSpPr>
      <xdr:spPr>
        <a:xfrm>
          <a:off x="17106900" y="6108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51505</xdr:rowOff>
    </xdr:from>
    <xdr:to>
      <xdr:col>77</xdr:col>
      <xdr:colOff>95250</xdr:colOff>
      <xdr:row>36</xdr:row>
      <xdr:rowOff>153105</xdr:rowOff>
    </xdr:to>
    <xdr:sp macro="" textlink="">
      <xdr:nvSpPr>
        <xdr:cNvPr id="410" name="楕円 409"/>
        <xdr:cNvSpPr/>
      </xdr:nvSpPr>
      <xdr:spPr>
        <a:xfrm>
          <a:off x="16129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163282</xdr:rowOff>
    </xdr:from>
    <xdr:ext cx="736600" cy="259045"/>
    <xdr:sp macro="" textlink="">
      <xdr:nvSpPr>
        <xdr:cNvPr id="411" name="テキスト ボックス 410"/>
        <xdr:cNvSpPr txBox="1"/>
      </xdr:nvSpPr>
      <xdr:spPr>
        <a:xfrm>
          <a:off x="15798800" y="5992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145345</xdr:rowOff>
    </xdr:from>
    <xdr:to>
      <xdr:col>73</xdr:col>
      <xdr:colOff>44450</xdr:colOff>
      <xdr:row>37</xdr:row>
      <xdr:rowOff>75495</xdr:rowOff>
    </xdr:to>
    <xdr:sp macro="" textlink="">
      <xdr:nvSpPr>
        <xdr:cNvPr id="412" name="楕円 411"/>
        <xdr:cNvSpPr/>
      </xdr:nvSpPr>
      <xdr:spPr>
        <a:xfrm>
          <a:off x="15240000" y="631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85672</xdr:rowOff>
    </xdr:from>
    <xdr:ext cx="762000" cy="259045"/>
    <xdr:sp macro="" textlink="">
      <xdr:nvSpPr>
        <xdr:cNvPr id="413" name="テキスト ボックス 412"/>
        <xdr:cNvSpPr txBox="1"/>
      </xdr:nvSpPr>
      <xdr:spPr>
        <a:xfrm>
          <a:off x="14909800" y="6086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27517</xdr:rowOff>
    </xdr:from>
    <xdr:to>
      <xdr:col>68</xdr:col>
      <xdr:colOff>203200</xdr:colOff>
      <xdr:row>37</xdr:row>
      <xdr:rowOff>129117</xdr:rowOff>
    </xdr:to>
    <xdr:sp macro="" textlink="">
      <xdr:nvSpPr>
        <xdr:cNvPr id="414" name="楕円 413"/>
        <xdr:cNvSpPr/>
      </xdr:nvSpPr>
      <xdr:spPr>
        <a:xfrm>
          <a:off x="14351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139294</xdr:rowOff>
    </xdr:from>
    <xdr:ext cx="762000" cy="259045"/>
    <xdr:sp macro="" textlink="">
      <xdr:nvSpPr>
        <xdr:cNvPr id="415" name="テキスト ボックス 414"/>
        <xdr:cNvSpPr txBox="1"/>
      </xdr:nvSpPr>
      <xdr:spPr>
        <a:xfrm>
          <a:off x="14020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121355</xdr:rowOff>
    </xdr:from>
    <xdr:to>
      <xdr:col>64</xdr:col>
      <xdr:colOff>152400</xdr:colOff>
      <xdr:row>38</xdr:row>
      <xdr:rowOff>51505</xdr:rowOff>
    </xdr:to>
    <xdr:sp macro="" textlink="">
      <xdr:nvSpPr>
        <xdr:cNvPr id="416" name="楕円 415"/>
        <xdr:cNvSpPr/>
      </xdr:nvSpPr>
      <xdr:spPr>
        <a:xfrm>
          <a:off x="13462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61682</xdr:rowOff>
    </xdr:from>
    <xdr:ext cx="762000" cy="259045"/>
    <xdr:sp macro="" textlink="">
      <xdr:nvSpPr>
        <xdr:cNvPr id="417" name="テキスト ボックス 416"/>
        <xdr:cNvSpPr txBox="1"/>
      </xdr:nvSpPr>
      <xdr:spPr>
        <a:xfrm>
          <a:off x="13131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比率の分子である地方債現在高は、役場庁舎建設事業及び哺育育成施設整備事業により、地方債発行額が増となり、元利償還額を上回ったことから１１．２ポイント増加となった。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今後の起債発行予定額が増加傾向であることから、財政状況を勘案しながら新規地方債の発行及び債務負担を最小限とすることで、比率の抑制に努める。</a:t>
          </a:r>
        </a:p>
      </xdr:txBody>
    </xdr:sp>
    <xdr:clientData/>
  </xdr:twoCellAnchor>
  <xdr:oneCellAnchor>
    <xdr:from>
      <xdr:col>61</xdr:col>
      <xdr:colOff>6350</xdr:colOff>
      <xdr:row>10</xdr:row>
      <xdr:rowOff>63500</xdr:rowOff>
    </xdr:from>
    <xdr:ext cx="298543" cy="225703"/>
    <xdr:sp macro="" textlink="">
      <xdr:nvSpPr>
        <xdr:cNvPr id="431" name="テキスト ボックス 43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17216</xdr:rowOff>
    </xdr:to>
    <xdr:cxnSp macro="">
      <xdr:nvCxnSpPr>
        <xdr:cNvPr id="446" name="直線コネクタ 445"/>
        <xdr:cNvCxnSpPr/>
      </xdr:nvCxnSpPr>
      <xdr:spPr>
        <a:xfrm flipV="1">
          <a:off x="17018000" y="2370667"/>
          <a:ext cx="0" cy="15898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160743</xdr:rowOff>
    </xdr:from>
    <xdr:ext cx="762000" cy="259045"/>
    <xdr:sp macro="" textlink="">
      <xdr:nvSpPr>
        <xdr:cNvPr id="447" name="将来負担の状況最小値テキスト"/>
        <xdr:cNvSpPr txBox="1"/>
      </xdr:nvSpPr>
      <xdr:spPr>
        <a:xfrm>
          <a:off x="17106900" y="393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17216</xdr:rowOff>
    </xdr:from>
    <xdr:to>
      <xdr:col>81</xdr:col>
      <xdr:colOff>133350</xdr:colOff>
      <xdr:row>23</xdr:row>
      <xdr:rowOff>17216</xdr:rowOff>
    </xdr:to>
    <xdr:cxnSp macro="">
      <xdr:nvCxnSpPr>
        <xdr:cNvPr id="448" name="直線コネクタ 447"/>
        <xdr:cNvCxnSpPr/>
      </xdr:nvCxnSpPr>
      <xdr:spPr>
        <a:xfrm>
          <a:off x="16929100" y="39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84314</xdr:rowOff>
    </xdr:from>
    <xdr:to>
      <xdr:col>81</xdr:col>
      <xdr:colOff>44450</xdr:colOff>
      <xdr:row>15</xdr:row>
      <xdr:rowOff>63006</xdr:rowOff>
    </xdr:to>
    <xdr:cxnSp macro="">
      <xdr:nvCxnSpPr>
        <xdr:cNvPr id="451" name="直線コネクタ 450"/>
        <xdr:cNvCxnSpPr/>
      </xdr:nvCxnSpPr>
      <xdr:spPr>
        <a:xfrm>
          <a:off x="16179800" y="2484614"/>
          <a:ext cx="838200" cy="15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159755</xdr:rowOff>
    </xdr:from>
    <xdr:ext cx="762000" cy="259045"/>
    <xdr:sp macro="" textlink="">
      <xdr:nvSpPr>
        <xdr:cNvPr id="452" name="将来負担の状況平均値テキスト"/>
        <xdr:cNvSpPr txBox="1"/>
      </xdr:nvSpPr>
      <xdr:spPr>
        <a:xfrm>
          <a:off x="17106900" y="25600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16228</xdr:rowOff>
    </xdr:from>
    <xdr:to>
      <xdr:col>81</xdr:col>
      <xdr:colOff>95250</xdr:colOff>
      <xdr:row>15</xdr:row>
      <xdr:rowOff>117828</xdr:rowOff>
    </xdr:to>
    <xdr:sp macro="" textlink="">
      <xdr:nvSpPr>
        <xdr:cNvPr id="453" name="フローチャート: 判断 452"/>
        <xdr:cNvSpPr/>
      </xdr:nvSpPr>
      <xdr:spPr>
        <a:xfrm>
          <a:off x="169672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5221</xdr:rowOff>
    </xdr:from>
    <xdr:to>
      <xdr:col>77</xdr:col>
      <xdr:colOff>44450</xdr:colOff>
      <xdr:row>14</xdr:row>
      <xdr:rowOff>84314</xdr:rowOff>
    </xdr:to>
    <xdr:cxnSp macro="">
      <xdr:nvCxnSpPr>
        <xdr:cNvPr id="454" name="直線コネクタ 453"/>
        <xdr:cNvCxnSpPr/>
      </xdr:nvCxnSpPr>
      <xdr:spPr>
        <a:xfrm>
          <a:off x="15290800" y="2405521"/>
          <a:ext cx="889000" cy="7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13547</xdr:rowOff>
    </xdr:from>
    <xdr:to>
      <xdr:col>77</xdr:col>
      <xdr:colOff>95250</xdr:colOff>
      <xdr:row>15</xdr:row>
      <xdr:rowOff>115147</xdr:rowOff>
    </xdr:to>
    <xdr:sp macro="" textlink="">
      <xdr:nvSpPr>
        <xdr:cNvPr id="455" name="フローチャート: 判断 454"/>
        <xdr:cNvSpPr/>
      </xdr:nvSpPr>
      <xdr:spPr>
        <a:xfrm>
          <a:off x="16129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99924</xdr:rowOff>
    </xdr:from>
    <xdr:ext cx="736600" cy="259045"/>
    <xdr:sp macro="" textlink="">
      <xdr:nvSpPr>
        <xdr:cNvPr id="456" name="テキスト ボックス 455"/>
        <xdr:cNvSpPr txBox="1"/>
      </xdr:nvSpPr>
      <xdr:spPr>
        <a:xfrm>
          <a:off x="15798800" y="2671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13547</xdr:rowOff>
    </xdr:from>
    <xdr:to>
      <xdr:col>73</xdr:col>
      <xdr:colOff>44450</xdr:colOff>
      <xdr:row>15</xdr:row>
      <xdr:rowOff>115147</xdr:rowOff>
    </xdr:to>
    <xdr:sp macro="" textlink="">
      <xdr:nvSpPr>
        <xdr:cNvPr id="457" name="フローチャート: 判断 456"/>
        <xdr:cNvSpPr/>
      </xdr:nvSpPr>
      <xdr:spPr>
        <a:xfrm>
          <a:off x="15240000" y="258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99924</xdr:rowOff>
    </xdr:from>
    <xdr:ext cx="762000" cy="259045"/>
    <xdr:sp macro="" textlink="">
      <xdr:nvSpPr>
        <xdr:cNvPr id="458" name="テキスト ボックス 457"/>
        <xdr:cNvSpPr txBox="1"/>
      </xdr:nvSpPr>
      <xdr:spPr>
        <a:xfrm>
          <a:off x="14909800" y="2671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69850</xdr:rowOff>
    </xdr:from>
    <xdr:to>
      <xdr:col>68</xdr:col>
      <xdr:colOff>203200</xdr:colOff>
      <xdr:row>16</xdr:row>
      <xdr:rowOff>0</xdr:rowOff>
    </xdr:to>
    <xdr:sp macro="" textlink="">
      <xdr:nvSpPr>
        <xdr:cNvPr id="459" name="フローチャート: 判断 458"/>
        <xdr:cNvSpPr/>
      </xdr:nvSpPr>
      <xdr:spPr>
        <a:xfrm>
          <a:off x="14351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10177</xdr:rowOff>
    </xdr:from>
    <xdr:ext cx="762000" cy="259045"/>
    <xdr:sp macro="" textlink="">
      <xdr:nvSpPr>
        <xdr:cNvPr id="460" name="テキスト ボックス 459"/>
        <xdr:cNvSpPr txBox="1"/>
      </xdr:nvSpPr>
      <xdr:spPr>
        <a:xfrm>
          <a:off x="14020800" y="241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75353</xdr:rowOff>
    </xdr:from>
    <xdr:to>
      <xdr:col>64</xdr:col>
      <xdr:colOff>152400</xdr:colOff>
      <xdr:row>17</xdr:row>
      <xdr:rowOff>5503</xdr:rowOff>
    </xdr:to>
    <xdr:sp macro="" textlink="">
      <xdr:nvSpPr>
        <xdr:cNvPr id="461" name="フローチャート: 判断 460"/>
        <xdr:cNvSpPr/>
      </xdr:nvSpPr>
      <xdr:spPr>
        <a:xfrm>
          <a:off x="13462000" y="2818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15680</xdr:rowOff>
    </xdr:from>
    <xdr:ext cx="762000" cy="259045"/>
    <xdr:sp macro="" textlink="">
      <xdr:nvSpPr>
        <xdr:cNvPr id="462" name="テキスト ボックス 461"/>
        <xdr:cNvSpPr txBox="1"/>
      </xdr:nvSpPr>
      <xdr:spPr>
        <a:xfrm>
          <a:off x="13131800" y="258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12206</xdr:rowOff>
    </xdr:from>
    <xdr:to>
      <xdr:col>81</xdr:col>
      <xdr:colOff>95250</xdr:colOff>
      <xdr:row>15</xdr:row>
      <xdr:rowOff>113806</xdr:rowOff>
    </xdr:to>
    <xdr:sp macro="" textlink="">
      <xdr:nvSpPr>
        <xdr:cNvPr id="468" name="楕円 467"/>
        <xdr:cNvSpPr/>
      </xdr:nvSpPr>
      <xdr:spPr>
        <a:xfrm>
          <a:off x="16967200" y="2583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28733</xdr:rowOff>
    </xdr:from>
    <xdr:ext cx="762000" cy="259045"/>
    <xdr:sp macro="" textlink="">
      <xdr:nvSpPr>
        <xdr:cNvPr id="469" name="将来負担の状況該当値テキスト"/>
        <xdr:cNvSpPr txBox="1"/>
      </xdr:nvSpPr>
      <xdr:spPr>
        <a:xfrm>
          <a:off x="17106900" y="242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33514</xdr:rowOff>
    </xdr:from>
    <xdr:to>
      <xdr:col>77</xdr:col>
      <xdr:colOff>95250</xdr:colOff>
      <xdr:row>14</xdr:row>
      <xdr:rowOff>135114</xdr:rowOff>
    </xdr:to>
    <xdr:sp macro="" textlink="">
      <xdr:nvSpPr>
        <xdr:cNvPr id="470" name="楕円 469"/>
        <xdr:cNvSpPr/>
      </xdr:nvSpPr>
      <xdr:spPr>
        <a:xfrm>
          <a:off x="16129000" y="243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145291</xdr:rowOff>
    </xdr:from>
    <xdr:ext cx="736600" cy="259045"/>
    <xdr:sp macro="" textlink="">
      <xdr:nvSpPr>
        <xdr:cNvPr id="471" name="テキスト ボックス 470"/>
        <xdr:cNvSpPr txBox="1"/>
      </xdr:nvSpPr>
      <xdr:spPr>
        <a:xfrm>
          <a:off x="15798800" y="2202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125871</xdr:rowOff>
    </xdr:from>
    <xdr:to>
      <xdr:col>73</xdr:col>
      <xdr:colOff>44450</xdr:colOff>
      <xdr:row>14</xdr:row>
      <xdr:rowOff>56021</xdr:rowOff>
    </xdr:to>
    <xdr:sp macro="" textlink="">
      <xdr:nvSpPr>
        <xdr:cNvPr id="472" name="楕円 471"/>
        <xdr:cNvSpPr/>
      </xdr:nvSpPr>
      <xdr:spPr>
        <a:xfrm>
          <a:off x="15240000" y="2354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66198</xdr:rowOff>
    </xdr:from>
    <xdr:ext cx="762000" cy="259045"/>
    <xdr:sp macro="" textlink="">
      <xdr:nvSpPr>
        <xdr:cNvPr id="473" name="テキスト ボックス 472"/>
        <xdr:cNvSpPr txBox="1"/>
      </xdr:nvSpPr>
      <xdr:spPr>
        <a:xfrm>
          <a:off x="14909800" y="2123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18,468
18,410
513.76
13,273,369
12,798,684
363,788
7,262,824
10,065,943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については減少したが、三年に一度に精算する退職手当負担金等により、人件費総額は増加となり、昨年度と比べ、０．５ポイントの増となった。類似団体平均より人件費に係る経常経費が低くなっているのは、職員の若年化や業務の民間委託の推進などが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今後においても職員定数適正化計画に基づき、人件費の抑制に努める。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67128</xdr:rowOff>
    </xdr:from>
    <xdr:to>
      <xdr:col>24</xdr:col>
      <xdr:colOff>25400</xdr:colOff>
      <xdr:row>41</xdr:row>
      <xdr:rowOff>80735</xdr:rowOff>
    </xdr:to>
    <xdr:cxnSp macro="">
      <xdr:nvCxnSpPr>
        <xdr:cNvPr id="63" name="直線コネクタ 62"/>
        <xdr:cNvCxnSpPr/>
      </xdr:nvCxnSpPr>
      <xdr:spPr>
        <a:xfrm flipV="1">
          <a:off x="4826000" y="5553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52812</xdr:rowOff>
    </xdr:from>
    <xdr:ext cx="762000" cy="259045"/>
    <xdr:sp macro="" textlink="">
      <xdr:nvSpPr>
        <xdr:cNvPr id="64" name="人件費最小値テキスト"/>
        <xdr:cNvSpPr txBox="1"/>
      </xdr:nvSpPr>
      <xdr:spPr>
        <a:xfrm>
          <a:off x="49149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80735</xdr:rowOff>
    </xdr:from>
    <xdr:to>
      <xdr:col>24</xdr:col>
      <xdr:colOff>114300</xdr:colOff>
      <xdr:row>41</xdr:row>
      <xdr:rowOff>80735</xdr:rowOff>
    </xdr:to>
    <xdr:cxnSp macro="">
      <xdr:nvCxnSpPr>
        <xdr:cNvPr id="65" name="直線コネクタ 64"/>
        <xdr:cNvCxnSpPr/>
      </xdr:nvCxnSpPr>
      <xdr:spPr>
        <a:xfrm>
          <a:off x="4737100" y="711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153505</xdr:rowOff>
    </xdr:from>
    <xdr:ext cx="762000" cy="259045"/>
    <xdr:sp macro="" textlink="">
      <xdr:nvSpPr>
        <xdr:cNvPr id="66" name="人件費最大値テキスト"/>
        <xdr:cNvSpPr txBox="1"/>
      </xdr:nvSpPr>
      <xdr:spPr>
        <a:xfrm>
          <a:off x="4914900" y="529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67128</xdr:rowOff>
    </xdr:from>
    <xdr:to>
      <xdr:col>24</xdr:col>
      <xdr:colOff>114300</xdr:colOff>
      <xdr:row>32</xdr:row>
      <xdr:rowOff>67128</xdr:rowOff>
    </xdr:to>
    <xdr:cxnSp macro="">
      <xdr:nvCxnSpPr>
        <xdr:cNvPr id="67" name="直線コネクタ 66"/>
        <xdr:cNvCxnSpPr/>
      </xdr:nvCxnSpPr>
      <xdr:spPr>
        <a:xfrm>
          <a:off x="4737100" y="5553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69850</xdr:rowOff>
    </xdr:from>
    <xdr:to>
      <xdr:col>24</xdr:col>
      <xdr:colOff>25400</xdr:colOff>
      <xdr:row>33</xdr:row>
      <xdr:rowOff>124278</xdr:rowOff>
    </xdr:to>
    <xdr:cxnSp macro="">
      <xdr:nvCxnSpPr>
        <xdr:cNvPr id="68" name="直線コネクタ 67"/>
        <xdr:cNvCxnSpPr/>
      </xdr:nvCxnSpPr>
      <xdr:spPr>
        <a:xfrm>
          <a:off x="3987800" y="5727700"/>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168020</xdr:rowOff>
    </xdr:from>
    <xdr:ext cx="762000" cy="259045"/>
    <xdr:sp macro="" textlink="">
      <xdr:nvSpPr>
        <xdr:cNvPr id="69" name="人件費平均値テキスト"/>
        <xdr:cNvSpPr txBox="1"/>
      </xdr:nvSpPr>
      <xdr:spPr>
        <a:xfrm>
          <a:off x="4914900" y="5997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24493</xdr:rowOff>
    </xdr:from>
    <xdr:to>
      <xdr:col>24</xdr:col>
      <xdr:colOff>76200</xdr:colOff>
      <xdr:row>35</xdr:row>
      <xdr:rowOff>126093</xdr:rowOff>
    </xdr:to>
    <xdr:sp macro="" textlink="">
      <xdr:nvSpPr>
        <xdr:cNvPr id="70" name="フローチャート: 判断 69"/>
        <xdr:cNvSpPr/>
      </xdr:nvSpPr>
      <xdr:spPr>
        <a:xfrm>
          <a:off x="4775200" y="602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37193</xdr:rowOff>
    </xdr:from>
    <xdr:to>
      <xdr:col>19</xdr:col>
      <xdr:colOff>187325</xdr:colOff>
      <xdr:row>33</xdr:row>
      <xdr:rowOff>69850</xdr:rowOff>
    </xdr:to>
    <xdr:cxnSp macro="">
      <xdr:nvCxnSpPr>
        <xdr:cNvPr id="71" name="直線コネクタ 70"/>
        <xdr:cNvCxnSpPr/>
      </xdr:nvCxnSpPr>
      <xdr:spPr>
        <a:xfrm>
          <a:off x="3098800" y="5695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163286</xdr:rowOff>
    </xdr:from>
    <xdr:to>
      <xdr:col>20</xdr:col>
      <xdr:colOff>38100</xdr:colOff>
      <xdr:row>35</xdr:row>
      <xdr:rowOff>93436</xdr:rowOff>
    </xdr:to>
    <xdr:sp macro="" textlink="">
      <xdr:nvSpPr>
        <xdr:cNvPr id="72" name="フローチャート: 判断 71"/>
        <xdr:cNvSpPr/>
      </xdr:nvSpPr>
      <xdr:spPr>
        <a:xfrm>
          <a:off x="3937000" y="59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78213</xdr:rowOff>
    </xdr:from>
    <xdr:ext cx="736600" cy="259045"/>
    <xdr:sp macro="" textlink="">
      <xdr:nvSpPr>
        <xdr:cNvPr id="73" name="テキスト ボックス 72"/>
        <xdr:cNvSpPr txBox="1"/>
      </xdr:nvSpPr>
      <xdr:spPr>
        <a:xfrm>
          <a:off x="3606800" y="6078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154214</xdr:rowOff>
    </xdr:from>
    <xdr:to>
      <xdr:col>15</xdr:col>
      <xdr:colOff>98425</xdr:colOff>
      <xdr:row>33</xdr:row>
      <xdr:rowOff>37193</xdr:rowOff>
    </xdr:to>
    <xdr:cxnSp macro="">
      <xdr:nvCxnSpPr>
        <xdr:cNvPr id="74" name="直線コネクタ 73"/>
        <xdr:cNvCxnSpPr/>
      </xdr:nvCxnSpPr>
      <xdr:spPr>
        <a:xfrm>
          <a:off x="2209800" y="56406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108857</xdr:rowOff>
    </xdr:from>
    <xdr:to>
      <xdr:col>15</xdr:col>
      <xdr:colOff>149225</xdr:colOff>
      <xdr:row>35</xdr:row>
      <xdr:rowOff>39007</xdr:rowOff>
    </xdr:to>
    <xdr:sp macro="" textlink="">
      <xdr:nvSpPr>
        <xdr:cNvPr id="75" name="フローチャート: 判断 74"/>
        <xdr:cNvSpPr/>
      </xdr:nvSpPr>
      <xdr:spPr>
        <a:xfrm>
          <a:off x="3048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23784</xdr:rowOff>
    </xdr:from>
    <xdr:ext cx="762000" cy="259045"/>
    <xdr:sp macro="" textlink="">
      <xdr:nvSpPr>
        <xdr:cNvPr id="76" name="テキスト ボックス 75"/>
        <xdr:cNvSpPr txBox="1"/>
      </xdr:nvSpPr>
      <xdr:spPr>
        <a:xfrm>
          <a:off x="2717800" y="602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99786</xdr:rowOff>
    </xdr:from>
    <xdr:to>
      <xdr:col>11</xdr:col>
      <xdr:colOff>9525</xdr:colOff>
      <xdr:row>32</xdr:row>
      <xdr:rowOff>154214</xdr:rowOff>
    </xdr:to>
    <xdr:cxnSp macro="">
      <xdr:nvCxnSpPr>
        <xdr:cNvPr id="77" name="直線コネクタ 76"/>
        <xdr:cNvCxnSpPr/>
      </xdr:nvCxnSpPr>
      <xdr:spPr>
        <a:xfrm>
          <a:off x="1320800" y="55861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108857</xdr:rowOff>
    </xdr:from>
    <xdr:to>
      <xdr:col>11</xdr:col>
      <xdr:colOff>60325</xdr:colOff>
      <xdr:row>35</xdr:row>
      <xdr:rowOff>39007</xdr:rowOff>
    </xdr:to>
    <xdr:sp macro="" textlink="">
      <xdr:nvSpPr>
        <xdr:cNvPr id="78" name="フローチャート: 判断 77"/>
        <xdr:cNvSpPr/>
      </xdr:nvSpPr>
      <xdr:spPr>
        <a:xfrm>
          <a:off x="2159000" y="593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23784</xdr:rowOff>
    </xdr:from>
    <xdr:ext cx="762000" cy="259045"/>
    <xdr:sp macro="" textlink="">
      <xdr:nvSpPr>
        <xdr:cNvPr id="79" name="テキスト ボックス 78"/>
        <xdr:cNvSpPr txBox="1"/>
      </xdr:nvSpPr>
      <xdr:spPr>
        <a:xfrm>
          <a:off x="1828800" y="602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119743</xdr:rowOff>
    </xdr:from>
    <xdr:to>
      <xdr:col>6</xdr:col>
      <xdr:colOff>171450</xdr:colOff>
      <xdr:row>35</xdr:row>
      <xdr:rowOff>49893</xdr:rowOff>
    </xdr:to>
    <xdr:sp macro="" textlink="">
      <xdr:nvSpPr>
        <xdr:cNvPr id="80" name="フローチャート: 判断 79"/>
        <xdr:cNvSpPr/>
      </xdr:nvSpPr>
      <xdr:spPr>
        <a:xfrm>
          <a:off x="1270000" y="594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34670</xdr:rowOff>
    </xdr:from>
    <xdr:ext cx="762000" cy="259045"/>
    <xdr:sp macro="" textlink="">
      <xdr:nvSpPr>
        <xdr:cNvPr id="81" name="テキスト ボックス 80"/>
        <xdr:cNvSpPr txBox="1"/>
      </xdr:nvSpPr>
      <xdr:spPr>
        <a:xfrm>
          <a:off x="939800" y="603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73478</xdr:rowOff>
    </xdr:from>
    <xdr:to>
      <xdr:col>24</xdr:col>
      <xdr:colOff>76200</xdr:colOff>
      <xdr:row>34</xdr:row>
      <xdr:rowOff>3628</xdr:rowOff>
    </xdr:to>
    <xdr:sp macro="" textlink="">
      <xdr:nvSpPr>
        <xdr:cNvPr id="87" name="楕円 86"/>
        <xdr:cNvSpPr/>
      </xdr:nvSpPr>
      <xdr:spPr>
        <a:xfrm>
          <a:off x="47752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90005</xdr:rowOff>
    </xdr:from>
    <xdr:ext cx="762000" cy="259045"/>
    <xdr:sp macro="" textlink="">
      <xdr:nvSpPr>
        <xdr:cNvPr id="88" name="人件費該当値テキスト"/>
        <xdr:cNvSpPr txBox="1"/>
      </xdr:nvSpPr>
      <xdr:spPr>
        <a:xfrm>
          <a:off x="4914900" y="557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19050</xdr:rowOff>
    </xdr:from>
    <xdr:to>
      <xdr:col>20</xdr:col>
      <xdr:colOff>38100</xdr:colOff>
      <xdr:row>33</xdr:row>
      <xdr:rowOff>120650</xdr:rowOff>
    </xdr:to>
    <xdr:sp macro="" textlink="">
      <xdr:nvSpPr>
        <xdr:cNvPr id="89" name="楕円 88"/>
        <xdr:cNvSpPr/>
      </xdr:nvSpPr>
      <xdr:spPr>
        <a:xfrm>
          <a:off x="3937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130827</xdr:rowOff>
    </xdr:from>
    <xdr:ext cx="736600" cy="259045"/>
    <xdr:sp macro="" textlink="">
      <xdr:nvSpPr>
        <xdr:cNvPr id="90" name="テキスト ボックス 89"/>
        <xdr:cNvSpPr txBox="1"/>
      </xdr:nvSpPr>
      <xdr:spPr>
        <a:xfrm>
          <a:off x="3606800" y="544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32</xdr:row>
      <xdr:rowOff>157843</xdr:rowOff>
    </xdr:from>
    <xdr:to>
      <xdr:col>15</xdr:col>
      <xdr:colOff>149225</xdr:colOff>
      <xdr:row>33</xdr:row>
      <xdr:rowOff>87993</xdr:rowOff>
    </xdr:to>
    <xdr:sp macro="" textlink="">
      <xdr:nvSpPr>
        <xdr:cNvPr id="91" name="楕円 90"/>
        <xdr:cNvSpPr/>
      </xdr:nvSpPr>
      <xdr:spPr>
        <a:xfrm>
          <a:off x="3048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98170</xdr:rowOff>
    </xdr:from>
    <xdr:ext cx="762000" cy="259045"/>
    <xdr:sp macro="" textlink="">
      <xdr:nvSpPr>
        <xdr:cNvPr id="92" name="テキスト ボックス 91"/>
        <xdr:cNvSpPr txBox="1"/>
      </xdr:nvSpPr>
      <xdr:spPr>
        <a:xfrm>
          <a:off x="2717800" y="541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103414</xdr:rowOff>
    </xdr:from>
    <xdr:to>
      <xdr:col>11</xdr:col>
      <xdr:colOff>60325</xdr:colOff>
      <xdr:row>33</xdr:row>
      <xdr:rowOff>33564</xdr:rowOff>
    </xdr:to>
    <xdr:sp macro="" textlink="">
      <xdr:nvSpPr>
        <xdr:cNvPr id="93" name="楕円 92"/>
        <xdr:cNvSpPr/>
      </xdr:nvSpPr>
      <xdr:spPr>
        <a:xfrm>
          <a:off x="2159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43741</xdr:rowOff>
    </xdr:from>
    <xdr:ext cx="762000" cy="259045"/>
    <xdr:sp macro="" textlink="">
      <xdr:nvSpPr>
        <xdr:cNvPr id="94" name="テキスト ボックス 93"/>
        <xdr:cNvSpPr txBox="1"/>
      </xdr:nvSpPr>
      <xdr:spPr>
        <a:xfrm>
          <a:off x="1828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48986</xdr:rowOff>
    </xdr:from>
    <xdr:to>
      <xdr:col>6</xdr:col>
      <xdr:colOff>171450</xdr:colOff>
      <xdr:row>32</xdr:row>
      <xdr:rowOff>150586</xdr:rowOff>
    </xdr:to>
    <xdr:sp macro="" textlink="">
      <xdr:nvSpPr>
        <xdr:cNvPr id="95" name="楕円 94"/>
        <xdr:cNvSpPr/>
      </xdr:nvSpPr>
      <xdr:spPr>
        <a:xfrm>
          <a:off x="1270000" y="553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160763</xdr:rowOff>
    </xdr:from>
    <xdr:ext cx="762000" cy="259045"/>
    <xdr:sp macro="" textlink="">
      <xdr:nvSpPr>
        <xdr:cNvPr id="96" name="テキスト ボックス 95"/>
        <xdr:cNvSpPr txBox="1"/>
      </xdr:nvSpPr>
      <xdr:spPr>
        <a:xfrm>
          <a:off x="939800" y="5304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物件費に係る経常収支比率が高い理由としては、行政改革大綱に基づく、スクールバス運行委託業務や、公共施設の指定管理者業務への移行など、業務の民間委託化の推進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結果として人件費（職員給与費が）類似団体平均を大きく下回っている反面、物件費が大きく上回っている。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21</xdr:row>
      <xdr:rowOff>69850</xdr:rowOff>
    </xdr:to>
    <xdr:cxnSp macro="">
      <xdr:nvCxnSpPr>
        <xdr:cNvPr id="124" name="直線コネクタ 123"/>
        <xdr:cNvCxnSpPr/>
      </xdr:nvCxnSpPr>
      <xdr:spPr>
        <a:xfrm flipV="1">
          <a:off x="16510000" y="21082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7"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8" name="直線コネクタ 127"/>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107950</xdr:rowOff>
    </xdr:from>
    <xdr:to>
      <xdr:col>82</xdr:col>
      <xdr:colOff>107950</xdr:colOff>
      <xdr:row>21</xdr:row>
      <xdr:rowOff>69850</xdr:rowOff>
    </xdr:to>
    <xdr:cxnSp macro="">
      <xdr:nvCxnSpPr>
        <xdr:cNvPr id="129" name="直線コネクタ 128"/>
        <xdr:cNvCxnSpPr/>
      </xdr:nvCxnSpPr>
      <xdr:spPr>
        <a:xfrm>
          <a:off x="15671800" y="353695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92727</xdr:rowOff>
    </xdr:from>
    <xdr:ext cx="762000" cy="259045"/>
    <xdr:sp macro="" textlink="">
      <xdr:nvSpPr>
        <xdr:cNvPr id="130" name="物件費平均値テキスト"/>
        <xdr:cNvSpPr txBox="1"/>
      </xdr:nvSpPr>
      <xdr:spPr>
        <a:xfrm>
          <a:off x="16598900" y="2664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69850</xdr:rowOff>
    </xdr:from>
    <xdr:to>
      <xdr:col>78</xdr:col>
      <xdr:colOff>69850</xdr:colOff>
      <xdr:row>20</xdr:row>
      <xdr:rowOff>107950</xdr:rowOff>
    </xdr:to>
    <xdr:cxnSp macro="">
      <xdr:nvCxnSpPr>
        <xdr:cNvPr id="132" name="直線コネクタ 131"/>
        <xdr:cNvCxnSpPr/>
      </xdr:nvCxnSpPr>
      <xdr:spPr>
        <a:xfrm>
          <a:off x="14782800" y="33274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57150</xdr:rowOff>
    </xdr:from>
    <xdr:to>
      <xdr:col>78</xdr:col>
      <xdr:colOff>120650</xdr:colOff>
      <xdr:row>16</xdr:row>
      <xdr:rowOff>158750</xdr:rowOff>
    </xdr:to>
    <xdr:sp macro="" textlink="">
      <xdr:nvSpPr>
        <xdr:cNvPr id="133" name="フローチャート: 判断 132"/>
        <xdr:cNvSpPr/>
      </xdr:nvSpPr>
      <xdr:spPr>
        <a:xfrm>
          <a:off x="15621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168927</xdr:rowOff>
    </xdr:from>
    <xdr:ext cx="736600" cy="259045"/>
    <xdr:sp macro="" textlink="">
      <xdr:nvSpPr>
        <xdr:cNvPr id="134" name="テキスト ボックス 133"/>
        <xdr:cNvSpPr txBox="1"/>
      </xdr:nvSpPr>
      <xdr:spPr>
        <a:xfrm>
          <a:off x="15290800" y="2569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69850</xdr:rowOff>
    </xdr:from>
    <xdr:to>
      <xdr:col>73</xdr:col>
      <xdr:colOff>180975</xdr:colOff>
      <xdr:row>19</xdr:row>
      <xdr:rowOff>146050</xdr:rowOff>
    </xdr:to>
    <xdr:cxnSp macro="">
      <xdr:nvCxnSpPr>
        <xdr:cNvPr id="135" name="直線コネクタ 134"/>
        <xdr:cNvCxnSpPr/>
      </xdr:nvCxnSpPr>
      <xdr:spPr>
        <a:xfrm flipV="1">
          <a:off x="13893800" y="3327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95250</xdr:rowOff>
    </xdr:from>
    <xdr:to>
      <xdr:col>74</xdr:col>
      <xdr:colOff>31750</xdr:colOff>
      <xdr:row>16</xdr:row>
      <xdr:rowOff>25400</xdr:rowOff>
    </xdr:to>
    <xdr:sp macro="" textlink="">
      <xdr:nvSpPr>
        <xdr:cNvPr id="136" name="フローチャート: 判断 135"/>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35577</xdr:rowOff>
    </xdr:from>
    <xdr:ext cx="762000" cy="259045"/>
    <xdr:sp macro="" textlink="">
      <xdr:nvSpPr>
        <xdr:cNvPr id="137" name="テキスト ボックス 136"/>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146050</xdr:rowOff>
    </xdr:to>
    <xdr:cxnSp macro="">
      <xdr:nvCxnSpPr>
        <xdr:cNvPr id="138" name="直線コネクタ 137"/>
        <xdr:cNvCxnSpPr/>
      </xdr:nvCxnSpPr>
      <xdr:spPr>
        <a:xfrm>
          <a:off x="13004800" y="3213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19050</xdr:rowOff>
    </xdr:from>
    <xdr:to>
      <xdr:col>69</xdr:col>
      <xdr:colOff>142875</xdr:colOff>
      <xdr:row>15</xdr:row>
      <xdr:rowOff>120650</xdr:rowOff>
    </xdr:to>
    <xdr:sp macro="" textlink="">
      <xdr:nvSpPr>
        <xdr:cNvPr id="139" name="フローチャート: 判断 138"/>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40" name="テキスト ボックス 139"/>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133350</xdr:rowOff>
    </xdr:from>
    <xdr:to>
      <xdr:col>65</xdr:col>
      <xdr:colOff>53975</xdr:colOff>
      <xdr:row>14</xdr:row>
      <xdr:rowOff>63500</xdr:rowOff>
    </xdr:to>
    <xdr:sp macro="" textlink="">
      <xdr:nvSpPr>
        <xdr:cNvPr id="141" name="フローチャート: 判断 140"/>
        <xdr:cNvSpPr/>
      </xdr:nvSpPr>
      <xdr:spPr>
        <a:xfrm>
          <a:off x="12954000" y="236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73677</xdr:rowOff>
    </xdr:from>
    <xdr:ext cx="762000" cy="259045"/>
    <xdr:sp macro="" textlink="">
      <xdr:nvSpPr>
        <xdr:cNvPr id="142" name="テキスト ボックス 141"/>
        <xdr:cNvSpPr txBox="1"/>
      </xdr:nvSpPr>
      <xdr:spPr>
        <a:xfrm>
          <a:off x="12623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21</xdr:row>
      <xdr:rowOff>19050</xdr:rowOff>
    </xdr:from>
    <xdr:to>
      <xdr:col>82</xdr:col>
      <xdr:colOff>158750</xdr:colOff>
      <xdr:row>21</xdr:row>
      <xdr:rowOff>120650</xdr:rowOff>
    </xdr:to>
    <xdr:sp macro="" textlink="">
      <xdr:nvSpPr>
        <xdr:cNvPr id="148" name="楕円 147"/>
        <xdr:cNvSpPr/>
      </xdr:nvSpPr>
      <xdr:spPr>
        <a:xfrm>
          <a:off x="16459200" y="36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99077</xdr:rowOff>
    </xdr:from>
    <xdr:ext cx="762000" cy="259045"/>
    <xdr:sp macro="" textlink="">
      <xdr:nvSpPr>
        <xdr:cNvPr id="149" name="物件費該当値テキスト"/>
        <xdr:cNvSpPr txBox="1"/>
      </xdr:nvSpPr>
      <xdr:spPr>
        <a:xfrm>
          <a:off x="16598900" y="352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57150</xdr:rowOff>
    </xdr:from>
    <xdr:to>
      <xdr:col>78</xdr:col>
      <xdr:colOff>120650</xdr:colOff>
      <xdr:row>20</xdr:row>
      <xdr:rowOff>158750</xdr:rowOff>
    </xdr:to>
    <xdr:sp macro="" textlink="">
      <xdr:nvSpPr>
        <xdr:cNvPr id="150" name="楕円 149"/>
        <xdr:cNvSpPr/>
      </xdr:nvSpPr>
      <xdr:spPr>
        <a:xfrm>
          <a:off x="15621000" y="348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143527</xdr:rowOff>
    </xdr:from>
    <xdr:ext cx="736600" cy="259045"/>
    <xdr:sp macro="" textlink="">
      <xdr:nvSpPr>
        <xdr:cNvPr id="151" name="テキスト ボックス 150"/>
        <xdr:cNvSpPr txBox="1"/>
      </xdr:nvSpPr>
      <xdr:spPr>
        <a:xfrm>
          <a:off x="15290800" y="357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19050</xdr:rowOff>
    </xdr:from>
    <xdr:to>
      <xdr:col>74</xdr:col>
      <xdr:colOff>31750</xdr:colOff>
      <xdr:row>19</xdr:row>
      <xdr:rowOff>120650</xdr:rowOff>
    </xdr:to>
    <xdr:sp macro="" textlink="">
      <xdr:nvSpPr>
        <xdr:cNvPr id="152" name="楕円 151"/>
        <xdr:cNvSpPr/>
      </xdr:nvSpPr>
      <xdr:spPr>
        <a:xfrm>
          <a:off x="14732000" y="327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105427</xdr:rowOff>
    </xdr:from>
    <xdr:ext cx="762000" cy="259045"/>
    <xdr:sp macro="" textlink="">
      <xdr:nvSpPr>
        <xdr:cNvPr id="153" name="テキスト ボックス 152"/>
        <xdr:cNvSpPr txBox="1"/>
      </xdr:nvSpPr>
      <xdr:spPr>
        <a:xfrm>
          <a:off x="14401800" y="336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19</xdr:row>
      <xdr:rowOff>95250</xdr:rowOff>
    </xdr:from>
    <xdr:to>
      <xdr:col>69</xdr:col>
      <xdr:colOff>142875</xdr:colOff>
      <xdr:row>20</xdr:row>
      <xdr:rowOff>25400</xdr:rowOff>
    </xdr:to>
    <xdr:sp macro="" textlink="">
      <xdr:nvSpPr>
        <xdr:cNvPr id="154" name="楕円 153"/>
        <xdr:cNvSpPr/>
      </xdr:nvSpPr>
      <xdr:spPr>
        <a:xfrm>
          <a:off x="13843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10177</xdr:rowOff>
    </xdr:from>
    <xdr:ext cx="762000" cy="259045"/>
    <xdr:sp macro="" textlink="">
      <xdr:nvSpPr>
        <xdr:cNvPr id="155" name="テキスト ボックス 154"/>
        <xdr:cNvSpPr txBox="1"/>
      </xdr:nvSpPr>
      <xdr:spPr>
        <a:xfrm>
          <a:off x="13512800" y="343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6" name="楕円 155"/>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7" name="テキスト ボックス 156"/>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扶助費については、子ども医療費無償化の対象拡大等による増加により、０．３ポイントの増となった。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今後においても扶助費の増加が予想されることから、他の義務的経費の削減を図ることで抑制に努める。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135165</xdr:rowOff>
    </xdr:to>
    <xdr:cxnSp macro="">
      <xdr:nvCxnSpPr>
        <xdr:cNvPr id="187" name="直線コネクタ 186"/>
        <xdr:cNvCxnSpPr/>
      </xdr:nvCxnSpPr>
      <xdr:spPr>
        <a:xfrm flipV="1">
          <a:off x="4826000" y="9058728"/>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107242</xdr:rowOff>
    </xdr:from>
    <xdr:ext cx="762000" cy="259045"/>
    <xdr:sp macro="" textlink="">
      <xdr:nvSpPr>
        <xdr:cNvPr id="188" name="扶助費最小値テキスト"/>
        <xdr:cNvSpPr txBox="1"/>
      </xdr:nvSpPr>
      <xdr:spPr>
        <a:xfrm>
          <a:off x="4914900" y="10565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135165</xdr:rowOff>
    </xdr:from>
    <xdr:to>
      <xdr:col>24</xdr:col>
      <xdr:colOff>114300</xdr:colOff>
      <xdr:row>61</xdr:row>
      <xdr:rowOff>135165</xdr:rowOff>
    </xdr:to>
    <xdr:cxnSp macro="">
      <xdr:nvCxnSpPr>
        <xdr:cNvPr id="189" name="直線コネクタ 188"/>
        <xdr:cNvCxnSpPr/>
      </xdr:nvCxnSpPr>
      <xdr:spPr>
        <a:xfrm>
          <a:off x="4737100" y="1059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0"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1" name="直線コネクタ 190"/>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86178</xdr:rowOff>
    </xdr:from>
    <xdr:to>
      <xdr:col>24</xdr:col>
      <xdr:colOff>25400</xdr:colOff>
      <xdr:row>57</xdr:row>
      <xdr:rowOff>135165</xdr:rowOff>
    </xdr:to>
    <xdr:cxnSp macro="">
      <xdr:nvCxnSpPr>
        <xdr:cNvPr id="192" name="直線コネクタ 191"/>
        <xdr:cNvCxnSpPr/>
      </xdr:nvCxnSpPr>
      <xdr:spPr>
        <a:xfrm>
          <a:off x="3987800" y="98588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11084</xdr:rowOff>
    </xdr:from>
    <xdr:ext cx="762000" cy="259045"/>
    <xdr:sp macro="" textlink="">
      <xdr:nvSpPr>
        <xdr:cNvPr id="193"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166007</xdr:rowOff>
    </xdr:from>
    <xdr:to>
      <xdr:col>24</xdr:col>
      <xdr:colOff>76200</xdr:colOff>
      <xdr:row>56</xdr:row>
      <xdr:rowOff>96157</xdr:rowOff>
    </xdr:to>
    <xdr:sp macro="" textlink="">
      <xdr:nvSpPr>
        <xdr:cNvPr id="194" name="フローチャート: 判断 193"/>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86178</xdr:rowOff>
    </xdr:from>
    <xdr:to>
      <xdr:col>19</xdr:col>
      <xdr:colOff>187325</xdr:colOff>
      <xdr:row>58</xdr:row>
      <xdr:rowOff>12700</xdr:rowOff>
    </xdr:to>
    <xdr:cxnSp macro="">
      <xdr:nvCxnSpPr>
        <xdr:cNvPr id="195" name="直線コネクタ 194"/>
        <xdr:cNvCxnSpPr/>
      </xdr:nvCxnSpPr>
      <xdr:spPr>
        <a:xfrm flipV="1">
          <a:off x="3098800" y="98588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xdr:rowOff>
    </xdr:from>
    <xdr:to>
      <xdr:col>20</xdr:col>
      <xdr:colOff>38100</xdr:colOff>
      <xdr:row>56</xdr:row>
      <xdr:rowOff>112485</xdr:rowOff>
    </xdr:to>
    <xdr:sp macro="" textlink="">
      <xdr:nvSpPr>
        <xdr:cNvPr id="196" name="フローチャート: 判断 195"/>
        <xdr:cNvSpPr/>
      </xdr:nvSpPr>
      <xdr:spPr>
        <a:xfrm>
          <a:off x="3937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122662</xdr:rowOff>
    </xdr:from>
    <xdr:ext cx="736600" cy="259045"/>
    <xdr:sp macro="" textlink="">
      <xdr:nvSpPr>
        <xdr:cNvPr id="197" name="テキスト ボックス 196"/>
        <xdr:cNvSpPr txBox="1"/>
      </xdr:nvSpPr>
      <xdr:spPr>
        <a:xfrm>
          <a:off x="3606800" y="938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4535</xdr:rowOff>
    </xdr:from>
    <xdr:to>
      <xdr:col>15</xdr:col>
      <xdr:colOff>98425</xdr:colOff>
      <xdr:row>58</xdr:row>
      <xdr:rowOff>12700</xdr:rowOff>
    </xdr:to>
    <xdr:cxnSp macro="">
      <xdr:nvCxnSpPr>
        <xdr:cNvPr id="198" name="直線コネクタ 197"/>
        <xdr:cNvCxnSpPr/>
      </xdr:nvCxnSpPr>
      <xdr:spPr>
        <a:xfrm>
          <a:off x="2209800" y="9777185"/>
          <a:ext cx="889000" cy="179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00" name="テキスト ボックス 199"/>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57</xdr:row>
      <xdr:rowOff>4535</xdr:rowOff>
    </xdr:to>
    <xdr:cxnSp macro="">
      <xdr:nvCxnSpPr>
        <xdr:cNvPr id="201" name="直線コネクタ 200"/>
        <xdr:cNvCxnSpPr/>
      </xdr:nvCxnSpPr>
      <xdr:spPr>
        <a:xfrm>
          <a:off x="1320800" y="96465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202" name="フローチャート: 判断 201"/>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03" name="テキスト ボックス 202"/>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4" name="フローチャート: 判断 203"/>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5" name="テキスト ボックス 204"/>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11" name="楕円 210"/>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12" name="扶助費該当値テキスト"/>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35378</xdr:rowOff>
    </xdr:from>
    <xdr:to>
      <xdr:col>20</xdr:col>
      <xdr:colOff>38100</xdr:colOff>
      <xdr:row>57</xdr:row>
      <xdr:rowOff>136978</xdr:rowOff>
    </xdr:to>
    <xdr:sp macro="" textlink="">
      <xdr:nvSpPr>
        <xdr:cNvPr id="213" name="楕円 212"/>
        <xdr:cNvSpPr/>
      </xdr:nvSpPr>
      <xdr:spPr>
        <a:xfrm>
          <a:off x="3937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14" name="テキスト ボックス 213"/>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15" name="楕円 214"/>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6" name="テキスト ボックス 215"/>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125185</xdr:rowOff>
    </xdr:from>
    <xdr:to>
      <xdr:col>11</xdr:col>
      <xdr:colOff>60325</xdr:colOff>
      <xdr:row>57</xdr:row>
      <xdr:rowOff>55335</xdr:rowOff>
    </xdr:to>
    <xdr:sp macro="" textlink="">
      <xdr:nvSpPr>
        <xdr:cNvPr id="217" name="楕円 216"/>
        <xdr:cNvSpPr/>
      </xdr:nvSpPr>
      <xdr:spPr>
        <a:xfrm>
          <a:off x="2159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40112</xdr:rowOff>
    </xdr:from>
    <xdr:ext cx="762000" cy="259045"/>
    <xdr:sp macro="" textlink="">
      <xdr:nvSpPr>
        <xdr:cNvPr id="218" name="テキスト ボックス 217"/>
        <xdr:cNvSpPr txBox="1"/>
      </xdr:nvSpPr>
      <xdr:spPr>
        <a:xfrm>
          <a:off x="1828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9" name="楕円 218"/>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80934</xdr:rowOff>
    </xdr:from>
    <xdr:ext cx="762000" cy="259045"/>
    <xdr:sp macro="" textlink="">
      <xdr:nvSpPr>
        <xdr:cNvPr id="220" name="テキスト ボックス 219"/>
        <xdr:cNvSpPr txBox="1"/>
      </xdr:nvSpPr>
      <xdr:spPr>
        <a:xfrm>
          <a:off x="939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各特別会計に対する繰出金の大幅な減少は見込めないことから、簡易水道特別会計など、他会計における使用料の適正化による収入増を図るとともに、緊急度に応じた事業選択及び維持管理経費の見直しを行い、普通会計の負担額（繰出金）の削減に努め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101600</xdr:rowOff>
    </xdr:from>
    <xdr:to>
      <xdr:col>82</xdr:col>
      <xdr:colOff>107950</xdr:colOff>
      <xdr:row>60</xdr:row>
      <xdr:rowOff>127000</xdr:rowOff>
    </xdr:to>
    <xdr:cxnSp macro="">
      <xdr:nvCxnSpPr>
        <xdr:cNvPr id="248" name="直線コネクタ 247"/>
        <xdr:cNvCxnSpPr/>
      </xdr:nvCxnSpPr>
      <xdr:spPr>
        <a:xfrm flipV="1">
          <a:off x="16510000" y="90170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9" name="その他最小値テキスト"/>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50" name="直線コネクタ 249"/>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16527</xdr:rowOff>
    </xdr:from>
    <xdr:ext cx="762000" cy="259045"/>
    <xdr:sp macro="" textlink="">
      <xdr:nvSpPr>
        <xdr:cNvPr id="251" name="その他最大値テキスト"/>
        <xdr:cNvSpPr txBox="1"/>
      </xdr:nvSpPr>
      <xdr:spPr>
        <a:xfrm>
          <a:off x="16598900" y="876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101600</xdr:rowOff>
    </xdr:from>
    <xdr:to>
      <xdr:col>82</xdr:col>
      <xdr:colOff>196850</xdr:colOff>
      <xdr:row>52</xdr:row>
      <xdr:rowOff>101600</xdr:rowOff>
    </xdr:to>
    <xdr:cxnSp macro="">
      <xdr:nvCxnSpPr>
        <xdr:cNvPr id="252" name="直線コネクタ 251"/>
        <xdr:cNvCxnSpPr/>
      </xdr:nvCxnSpPr>
      <xdr:spPr>
        <a:xfrm>
          <a:off x="16421100" y="901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57150</xdr:rowOff>
    </xdr:from>
    <xdr:to>
      <xdr:col>82</xdr:col>
      <xdr:colOff>107950</xdr:colOff>
      <xdr:row>55</xdr:row>
      <xdr:rowOff>95250</xdr:rowOff>
    </xdr:to>
    <xdr:cxnSp macro="">
      <xdr:nvCxnSpPr>
        <xdr:cNvPr id="253" name="直線コネクタ 252"/>
        <xdr:cNvCxnSpPr/>
      </xdr:nvCxnSpPr>
      <xdr:spPr>
        <a:xfrm>
          <a:off x="15671800" y="9486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124477</xdr:rowOff>
    </xdr:from>
    <xdr:ext cx="762000" cy="259045"/>
    <xdr:sp macro="" textlink="">
      <xdr:nvSpPr>
        <xdr:cNvPr id="254" name="その他平均値テキスト"/>
        <xdr:cNvSpPr txBox="1"/>
      </xdr:nvSpPr>
      <xdr:spPr>
        <a:xfrm>
          <a:off x="16598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5" name="フローチャート: 判断 254"/>
        <xdr:cNvSpPr/>
      </xdr:nvSpPr>
      <xdr:spPr>
        <a:xfrm>
          <a:off x="16459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57150</xdr:rowOff>
    </xdr:from>
    <xdr:to>
      <xdr:col>78</xdr:col>
      <xdr:colOff>69850</xdr:colOff>
      <xdr:row>55</xdr:row>
      <xdr:rowOff>158750</xdr:rowOff>
    </xdr:to>
    <xdr:cxnSp macro="">
      <xdr:nvCxnSpPr>
        <xdr:cNvPr id="256" name="直線コネクタ 255"/>
        <xdr:cNvCxnSpPr/>
      </xdr:nvCxnSpPr>
      <xdr:spPr>
        <a:xfrm flipV="1">
          <a:off x="14782800" y="94869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127000</xdr:rowOff>
    </xdr:from>
    <xdr:to>
      <xdr:col>78</xdr:col>
      <xdr:colOff>120650</xdr:colOff>
      <xdr:row>57</xdr:row>
      <xdr:rowOff>57150</xdr:rowOff>
    </xdr:to>
    <xdr:sp macro="" textlink="">
      <xdr:nvSpPr>
        <xdr:cNvPr id="257" name="フローチャート: 判断 256"/>
        <xdr:cNvSpPr/>
      </xdr:nvSpPr>
      <xdr:spPr>
        <a:xfrm>
          <a:off x="15621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41927</xdr:rowOff>
    </xdr:from>
    <xdr:ext cx="736600" cy="259045"/>
    <xdr:sp macro="" textlink="">
      <xdr:nvSpPr>
        <xdr:cNvPr id="258" name="テキスト ボックス 257"/>
        <xdr:cNvSpPr txBox="1"/>
      </xdr:nvSpPr>
      <xdr:spPr>
        <a:xfrm>
          <a:off x="15290800" y="9814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158750</xdr:rowOff>
    </xdr:from>
    <xdr:to>
      <xdr:col>73</xdr:col>
      <xdr:colOff>180975</xdr:colOff>
      <xdr:row>56</xdr:row>
      <xdr:rowOff>127000</xdr:rowOff>
    </xdr:to>
    <xdr:cxnSp macro="">
      <xdr:nvCxnSpPr>
        <xdr:cNvPr id="259" name="直線コネクタ 258"/>
        <xdr:cNvCxnSpPr/>
      </xdr:nvCxnSpPr>
      <xdr:spPr>
        <a:xfrm flipV="1">
          <a:off x="13893800" y="95885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139700</xdr:rowOff>
    </xdr:from>
    <xdr:to>
      <xdr:col>74</xdr:col>
      <xdr:colOff>31750</xdr:colOff>
      <xdr:row>57</xdr:row>
      <xdr:rowOff>69850</xdr:rowOff>
    </xdr:to>
    <xdr:sp macro="" textlink="">
      <xdr:nvSpPr>
        <xdr:cNvPr id="260" name="フローチャート: 判断 259"/>
        <xdr:cNvSpPr/>
      </xdr:nvSpPr>
      <xdr:spPr>
        <a:xfrm>
          <a:off x="14732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61" name="テキスト ボックス 260"/>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63500</xdr:rowOff>
    </xdr:from>
    <xdr:to>
      <xdr:col>69</xdr:col>
      <xdr:colOff>92075</xdr:colOff>
      <xdr:row>56</xdr:row>
      <xdr:rowOff>127000</xdr:rowOff>
    </xdr:to>
    <xdr:cxnSp macro="">
      <xdr:nvCxnSpPr>
        <xdr:cNvPr id="262" name="直線コネクタ 261"/>
        <xdr:cNvCxnSpPr/>
      </xdr:nvCxnSpPr>
      <xdr:spPr>
        <a:xfrm>
          <a:off x="13004800" y="96647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3" name="フローチャート: 判断 262"/>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64" name="テキスト ボックス 263"/>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50800</xdr:rowOff>
    </xdr:from>
    <xdr:to>
      <xdr:col>65</xdr:col>
      <xdr:colOff>53975</xdr:colOff>
      <xdr:row>56</xdr:row>
      <xdr:rowOff>152400</xdr:rowOff>
    </xdr:to>
    <xdr:sp macro="" textlink="">
      <xdr:nvSpPr>
        <xdr:cNvPr id="265" name="フローチャート: 判断 264"/>
        <xdr:cNvSpPr/>
      </xdr:nvSpPr>
      <xdr:spPr>
        <a:xfrm>
          <a:off x="12954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6" name="テキスト ボックス 265"/>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44450</xdr:rowOff>
    </xdr:from>
    <xdr:to>
      <xdr:col>82</xdr:col>
      <xdr:colOff>158750</xdr:colOff>
      <xdr:row>55</xdr:row>
      <xdr:rowOff>146050</xdr:rowOff>
    </xdr:to>
    <xdr:sp macro="" textlink="">
      <xdr:nvSpPr>
        <xdr:cNvPr id="272" name="楕円 271"/>
        <xdr:cNvSpPr/>
      </xdr:nvSpPr>
      <xdr:spPr>
        <a:xfrm>
          <a:off x="164592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60977</xdr:rowOff>
    </xdr:from>
    <xdr:ext cx="762000" cy="259045"/>
    <xdr:sp macro="" textlink="">
      <xdr:nvSpPr>
        <xdr:cNvPr id="273" name="その他該当値テキスト"/>
        <xdr:cNvSpPr txBox="1"/>
      </xdr:nvSpPr>
      <xdr:spPr>
        <a:xfrm>
          <a:off x="1659890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6350</xdr:rowOff>
    </xdr:from>
    <xdr:to>
      <xdr:col>78</xdr:col>
      <xdr:colOff>120650</xdr:colOff>
      <xdr:row>55</xdr:row>
      <xdr:rowOff>107950</xdr:rowOff>
    </xdr:to>
    <xdr:sp macro="" textlink="">
      <xdr:nvSpPr>
        <xdr:cNvPr id="274" name="楕円 273"/>
        <xdr:cNvSpPr/>
      </xdr:nvSpPr>
      <xdr:spPr>
        <a:xfrm>
          <a:off x="15621000" y="943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118127</xdr:rowOff>
    </xdr:from>
    <xdr:ext cx="736600" cy="259045"/>
    <xdr:sp macro="" textlink="">
      <xdr:nvSpPr>
        <xdr:cNvPr id="275" name="テキスト ボックス 274"/>
        <xdr:cNvSpPr txBox="1"/>
      </xdr:nvSpPr>
      <xdr:spPr>
        <a:xfrm>
          <a:off x="15290800" y="920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107950</xdr:rowOff>
    </xdr:from>
    <xdr:to>
      <xdr:col>74</xdr:col>
      <xdr:colOff>31750</xdr:colOff>
      <xdr:row>56</xdr:row>
      <xdr:rowOff>38100</xdr:rowOff>
    </xdr:to>
    <xdr:sp macro="" textlink="">
      <xdr:nvSpPr>
        <xdr:cNvPr id="276" name="楕円 275"/>
        <xdr:cNvSpPr/>
      </xdr:nvSpPr>
      <xdr:spPr>
        <a:xfrm>
          <a:off x="14732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48277</xdr:rowOff>
    </xdr:from>
    <xdr:ext cx="762000" cy="259045"/>
    <xdr:sp macro="" textlink="">
      <xdr:nvSpPr>
        <xdr:cNvPr id="277" name="テキスト ボックス 276"/>
        <xdr:cNvSpPr txBox="1"/>
      </xdr:nvSpPr>
      <xdr:spPr>
        <a:xfrm>
          <a:off x="14401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76200</xdr:rowOff>
    </xdr:from>
    <xdr:to>
      <xdr:col>69</xdr:col>
      <xdr:colOff>142875</xdr:colOff>
      <xdr:row>57</xdr:row>
      <xdr:rowOff>6350</xdr:rowOff>
    </xdr:to>
    <xdr:sp macro="" textlink="">
      <xdr:nvSpPr>
        <xdr:cNvPr id="278" name="楕円 277"/>
        <xdr:cNvSpPr/>
      </xdr:nvSpPr>
      <xdr:spPr>
        <a:xfrm>
          <a:off x="13843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79" name="テキスト ボックス 278"/>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xdr:rowOff>
    </xdr:from>
    <xdr:to>
      <xdr:col>65</xdr:col>
      <xdr:colOff>53975</xdr:colOff>
      <xdr:row>56</xdr:row>
      <xdr:rowOff>114300</xdr:rowOff>
    </xdr:to>
    <xdr:sp macro="" textlink="">
      <xdr:nvSpPr>
        <xdr:cNvPr id="280" name="楕円 279"/>
        <xdr:cNvSpPr/>
      </xdr:nvSpPr>
      <xdr:spPr>
        <a:xfrm>
          <a:off x="12954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124477</xdr:rowOff>
    </xdr:from>
    <xdr:ext cx="762000" cy="259045"/>
    <xdr:sp macro="" textlink="">
      <xdr:nvSpPr>
        <xdr:cNvPr id="281" name="テキスト ボックス 280"/>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補助費等については、農林産業費における補助金が大きく減となったものの、経常経費全体に占める補助費の割合が増となったため、０．３ポイントの増となった。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今後においても補助費等は増加傾向にあることから、他の消費的経費を抑制するとともに、事務事業評価による補助金及び負担金の適正化を図りながら削減に努める。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39370</xdr:rowOff>
    </xdr:from>
    <xdr:to>
      <xdr:col>82</xdr:col>
      <xdr:colOff>107950</xdr:colOff>
      <xdr:row>41</xdr:row>
      <xdr:rowOff>24130</xdr:rowOff>
    </xdr:to>
    <xdr:cxnSp macro="">
      <xdr:nvCxnSpPr>
        <xdr:cNvPr id="309" name="直線コネクタ 308"/>
        <xdr:cNvCxnSpPr/>
      </xdr:nvCxnSpPr>
      <xdr:spPr>
        <a:xfrm flipV="1">
          <a:off x="16510000" y="56972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10" name="補助費等最小値テキスト"/>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11" name="直線コネクタ 310"/>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125747</xdr:rowOff>
    </xdr:from>
    <xdr:ext cx="762000" cy="259045"/>
    <xdr:sp macro="" textlink="">
      <xdr:nvSpPr>
        <xdr:cNvPr id="312" name="補助費等最大値テキスト"/>
        <xdr:cNvSpPr txBox="1"/>
      </xdr:nvSpPr>
      <xdr:spPr>
        <a:xfrm>
          <a:off x="16598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39370</xdr:rowOff>
    </xdr:from>
    <xdr:to>
      <xdr:col>82</xdr:col>
      <xdr:colOff>196850</xdr:colOff>
      <xdr:row>33</xdr:row>
      <xdr:rowOff>39370</xdr:rowOff>
    </xdr:to>
    <xdr:cxnSp macro="">
      <xdr:nvCxnSpPr>
        <xdr:cNvPr id="313" name="直線コネクタ 312"/>
        <xdr:cNvCxnSpPr/>
      </xdr:nvCxnSpPr>
      <xdr:spPr>
        <a:xfrm>
          <a:off x="16421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81280</xdr:rowOff>
    </xdr:from>
    <xdr:to>
      <xdr:col>82</xdr:col>
      <xdr:colOff>107950</xdr:colOff>
      <xdr:row>38</xdr:row>
      <xdr:rowOff>104140</xdr:rowOff>
    </xdr:to>
    <xdr:cxnSp macro="">
      <xdr:nvCxnSpPr>
        <xdr:cNvPr id="314" name="直線コネクタ 313"/>
        <xdr:cNvCxnSpPr/>
      </xdr:nvCxnSpPr>
      <xdr:spPr>
        <a:xfrm>
          <a:off x="15671800" y="65963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5" name="補助費等平均値テキスト"/>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6" name="フローチャート: 判断 315"/>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35560</xdr:rowOff>
    </xdr:from>
    <xdr:to>
      <xdr:col>78</xdr:col>
      <xdr:colOff>69850</xdr:colOff>
      <xdr:row>38</xdr:row>
      <xdr:rowOff>81280</xdr:rowOff>
    </xdr:to>
    <xdr:cxnSp macro="">
      <xdr:nvCxnSpPr>
        <xdr:cNvPr id="317" name="直線コネクタ 316"/>
        <xdr:cNvCxnSpPr/>
      </xdr:nvCxnSpPr>
      <xdr:spPr>
        <a:xfrm>
          <a:off x="14782800" y="655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129540</xdr:rowOff>
    </xdr:from>
    <xdr:to>
      <xdr:col>78</xdr:col>
      <xdr:colOff>120650</xdr:colOff>
      <xdr:row>37</xdr:row>
      <xdr:rowOff>59690</xdr:rowOff>
    </xdr:to>
    <xdr:sp macro="" textlink="">
      <xdr:nvSpPr>
        <xdr:cNvPr id="318" name="フローチャート: 判断 317"/>
        <xdr:cNvSpPr/>
      </xdr:nvSpPr>
      <xdr:spPr>
        <a:xfrm>
          <a:off x="15621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69867</xdr:rowOff>
    </xdr:from>
    <xdr:ext cx="736600" cy="259045"/>
    <xdr:sp macro="" textlink="">
      <xdr:nvSpPr>
        <xdr:cNvPr id="319" name="テキスト ボックス 318"/>
        <xdr:cNvSpPr txBox="1"/>
      </xdr:nvSpPr>
      <xdr:spPr>
        <a:xfrm>
          <a:off x="15290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xdr:rowOff>
    </xdr:from>
    <xdr:to>
      <xdr:col>73</xdr:col>
      <xdr:colOff>180975</xdr:colOff>
      <xdr:row>38</xdr:row>
      <xdr:rowOff>35560</xdr:rowOff>
    </xdr:to>
    <xdr:cxnSp macro="">
      <xdr:nvCxnSpPr>
        <xdr:cNvPr id="320" name="直線コネクタ 319"/>
        <xdr:cNvCxnSpPr/>
      </xdr:nvCxnSpPr>
      <xdr:spPr>
        <a:xfrm>
          <a:off x="13893800" y="65201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167640</xdr:rowOff>
    </xdr:from>
    <xdr:to>
      <xdr:col>74</xdr:col>
      <xdr:colOff>31750</xdr:colOff>
      <xdr:row>37</xdr:row>
      <xdr:rowOff>97790</xdr:rowOff>
    </xdr:to>
    <xdr:sp macro="" textlink="">
      <xdr:nvSpPr>
        <xdr:cNvPr id="321" name="フローチャート: 判断 320"/>
        <xdr:cNvSpPr/>
      </xdr:nvSpPr>
      <xdr:spPr>
        <a:xfrm>
          <a:off x="14732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107967</xdr:rowOff>
    </xdr:from>
    <xdr:ext cx="762000" cy="259045"/>
    <xdr:sp macro="" textlink="">
      <xdr:nvSpPr>
        <xdr:cNvPr id="322" name="テキスト ボックス 321"/>
        <xdr:cNvSpPr txBox="1"/>
      </xdr:nvSpPr>
      <xdr:spPr>
        <a:xfrm>
          <a:off x="14401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5080</xdr:rowOff>
    </xdr:from>
    <xdr:to>
      <xdr:col>69</xdr:col>
      <xdr:colOff>92075</xdr:colOff>
      <xdr:row>38</xdr:row>
      <xdr:rowOff>20320</xdr:rowOff>
    </xdr:to>
    <xdr:cxnSp macro="">
      <xdr:nvCxnSpPr>
        <xdr:cNvPr id="323" name="直線コネクタ 322"/>
        <xdr:cNvCxnSpPr/>
      </xdr:nvCxnSpPr>
      <xdr:spPr>
        <a:xfrm flipV="1">
          <a:off x="13004800" y="65201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114300</xdr:rowOff>
    </xdr:from>
    <xdr:to>
      <xdr:col>69</xdr:col>
      <xdr:colOff>142875</xdr:colOff>
      <xdr:row>37</xdr:row>
      <xdr:rowOff>44450</xdr:rowOff>
    </xdr:to>
    <xdr:sp macro="" textlink="">
      <xdr:nvSpPr>
        <xdr:cNvPr id="324" name="フローチャート: 判断 323"/>
        <xdr:cNvSpPr/>
      </xdr:nvSpPr>
      <xdr:spPr>
        <a:xfrm>
          <a:off x="13843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54627</xdr:rowOff>
    </xdr:from>
    <xdr:ext cx="762000" cy="259045"/>
    <xdr:sp macro="" textlink="">
      <xdr:nvSpPr>
        <xdr:cNvPr id="325" name="テキスト ボックス 324"/>
        <xdr:cNvSpPr txBox="1"/>
      </xdr:nvSpPr>
      <xdr:spPr>
        <a:xfrm>
          <a:off x="13512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26" name="フローチャート: 判断 325"/>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27" name="テキスト ボックス 326"/>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53340</xdr:rowOff>
    </xdr:from>
    <xdr:to>
      <xdr:col>82</xdr:col>
      <xdr:colOff>158750</xdr:colOff>
      <xdr:row>38</xdr:row>
      <xdr:rowOff>154940</xdr:rowOff>
    </xdr:to>
    <xdr:sp macro="" textlink="">
      <xdr:nvSpPr>
        <xdr:cNvPr id="333" name="楕円 332"/>
        <xdr:cNvSpPr/>
      </xdr:nvSpPr>
      <xdr:spPr>
        <a:xfrm>
          <a:off x="164592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25417</xdr:rowOff>
    </xdr:from>
    <xdr:ext cx="762000" cy="259045"/>
    <xdr:sp macro="" textlink="">
      <xdr:nvSpPr>
        <xdr:cNvPr id="334" name="補助費等該当値テキスト"/>
        <xdr:cNvSpPr txBox="1"/>
      </xdr:nvSpPr>
      <xdr:spPr>
        <a:xfrm>
          <a:off x="165989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30480</xdr:rowOff>
    </xdr:from>
    <xdr:to>
      <xdr:col>78</xdr:col>
      <xdr:colOff>120650</xdr:colOff>
      <xdr:row>38</xdr:row>
      <xdr:rowOff>132080</xdr:rowOff>
    </xdr:to>
    <xdr:sp macro="" textlink="">
      <xdr:nvSpPr>
        <xdr:cNvPr id="335" name="楕円 334"/>
        <xdr:cNvSpPr/>
      </xdr:nvSpPr>
      <xdr:spPr>
        <a:xfrm>
          <a:off x="15621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116857</xdr:rowOff>
    </xdr:from>
    <xdr:ext cx="736600" cy="259045"/>
    <xdr:sp macro="" textlink="">
      <xdr:nvSpPr>
        <xdr:cNvPr id="336" name="テキスト ボックス 335"/>
        <xdr:cNvSpPr txBox="1"/>
      </xdr:nvSpPr>
      <xdr:spPr>
        <a:xfrm>
          <a:off x="15290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156210</xdr:rowOff>
    </xdr:from>
    <xdr:to>
      <xdr:col>74</xdr:col>
      <xdr:colOff>31750</xdr:colOff>
      <xdr:row>38</xdr:row>
      <xdr:rowOff>86360</xdr:rowOff>
    </xdr:to>
    <xdr:sp macro="" textlink="">
      <xdr:nvSpPr>
        <xdr:cNvPr id="337" name="楕円 336"/>
        <xdr:cNvSpPr/>
      </xdr:nvSpPr>
      <xdr:spPr>
        <a:xfrm>
          <a:off x="14732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71137</xdr:rowOff>
    </xdr:from>
    <xdr:ext cx="762000" cy="259045"/>
    <xdr:sp macro="" textlink="">
      <xdr:nvSpPr>
        <xdr:cNvPr id="338" name="テキスト ボックス 337"/>
        <xdr:cNvSpPr txBox="1"/>
      </xdr:nvSpPr>
      <xdr:spPr>
        <a:xfrm>
          <a:off x="14401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125730</xdr:rowOff>
    </xdr:from>
    <xdr:to>
      <xdr:col>69</xdr:col>
      <xdr:colOff>142875</xdr:colOff>
      <xdr:row>38</xdr:row>
      <xdr:rowOff>55880</xdr:rowOff>
    </xdr:to>
    <xdr:sp macro="" textlink="">
      <xdr:nvSpPr>
        <xdr:cNvPr id="339" name="楕円 338"/>
        <xdr:cNvSpPr/>
      </xdr:nvSpPr>
      <xdr:spPr>
        <a:xfrm>
          <a:off x="13843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40657</xdr:rowOff>
    </xdr:from>
    <xdr:ext cx="762000" cy="259045"/>
    <xdr:sp macro="" textlink="">
      <xdr:nvSpPr>
        <xdr:cNvPr id="340" name="テキスト ボックス 339"/>
        <xdr:cNvSpPr txBox="1"/>
      </xdr:nvSpPr>
      <xdr:spPr>
        <a:xfrm>
          <a:off x="13512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140970</xdr:rowOff>
    </xdr:from>
    <xdr:to>
      <xdr:col>65</xdr:col>
      <xdr:colOff>53975</xdr:colOff>
      <xdr:row>38</xdr:row>
      <xdr:rowOff>71120</xdr:rowOff>
    </xdr:to>
    <xdr:sp macro="" textlink="">
      <xdr:nvSpPr>
        <xdr:cNvPr id="341" name="楕円 340"/>
        <xdr:cNvSpPr/>
      </xdr:nvSpPr>
      <xdr:spPr>
        <a:xfrm>
          <a:off x="12954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55897</xdr:rowOff>
    </xdr:from>
    <xdr:ext cx="762000" cy="259045"/>
    <xdr:sp macro="" textlink="">
      <xdr:nvSpPr>
        <xdr:cNvPr id="342" name="テキスト ボックス 341"/>
        <xdr:cNvSpPr txBox="1"/>
      </xdr:nvSpPr>
      <xdr:spPr>
        <a:xfrm>
          <a:off x="12623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地方債残高は平成２８年度の台風被害の復旧以降増加傾向にあり、本年度においても役場庁舎建設事業、哺育育成施設整備事業等により、元利償還を上回る地方債発行額となった。類似団体平均を下回っているが、公債費に係る経常収支比率は依然として高い状況に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今後においても計画的な公共施設整備等への財政負担が見込まれることから、新規地方債の発行を必要最小限に抑えるなど、緊急度や住民ニーズを的確に把握した事業の選択実施に努める。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95976</xdr:rowOff>
    </xdr:from>
    <xdr:to>
      <xdr:col>24</xdr:col>
      <xdr:colOff>25400</xdr:colOff>
      <xdr:row>80</xdr:row>
      <xdr:rowOff>156392</xdr:rowOff>
    </xdr:to>
    <xdr:cxnSp macro="">
      <xdr:nvCxnSpPr>
        <xdr:cNvPr id="372" name="直線コネクタ 371"/>
        <xdr:cNvCxnSpPr/>
      </xdr:nvCxnSpPr>
      <xdr:spPr>
        <a:xfrm flipV="1">
          <a:off x="4826000" y="12611826"/>
          <a:ext cx="0" cy="126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128469</xdr:rowOff>
    </xdr:from>
    <xdr:ext cx="762000" cy="259045"/>
    <xdr:sp macro="" textlink="">
      <xdr:nvSpPr>
        <xdr:cNvPr id="373" name="公債費最小値テキスト"/>
        <xdr:cNvSpPr txBox="1"/>
      </xdr:nvSpPr>
      <xdr:spPr>
        <a:xfrm>
          <a:off x="4914900" y="1384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156392</xdr:rowOff>
    </xdr:from>
    <xdr:to>
      <xdr:col>24</xdr:col>
      <xdr:colOff>114300</xdr:colOff>
      <xdr:row>80</xdr:row>
      <xdr:rowOff>156392</xdr:rowOff>
    </xdr:to>
    <xdr:cxnSp macro="">
      <xdr:nvCxnSpPr>
        <xdr:cNvPr id="374" name="直線コネクタ 373"/>
        <xdr:cNvCxnSpPr/>
      </xdr:nvCxnSpPr>
      <xdr:spPr>
        <a:xfrm>
          <a:off x="4737100" y="13872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10903</xdr:rowOff>
    </xdr:from>
    <xdr:ext cx="762000" cy="259045"/>
    <xdr:sp macro="" textlink="">
      <xdr:nvSpPr>
        <xdr:cNvPr id="375" name="公債費最大値テキスト"/>
        <xdr:cNvSpPr txBox="1"/>
      </xdr:nvSpPr>
      <xdr:spPr>
        <a:xfrm>
          <a:off x="4914900" y="1235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95976</xdr:rowOff>
    </xdr:from>
    <xdr:to>
      <xdr:col>24</xdr:col>
      <xdr:colOff>114300</xdr:colOff>
      <xdr:row>73</xdr:row>
      <xdr:rowOff>95976</xdr:rowOff>
    </xdr:to>
    <xdr:cxnSp macro="">
      <xdr:nvCxnSpPr>
        <xdr:cNvPr id="376" name="直線コネクタ 375"/>
        <xdr:cNvCxnSpPr/>
      </xdr:nvCxnSpPr>
      <xdr:spPr>
        <a:xfrm>
          <a:off x="4737100" y="12611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100874</xdr:rowOff>
    </xdr:from>
    <xdr:to>
      <xdr:col>24</xdr:col>
      <xdr:colOff>25400</xdr:colOff>
      <xdr:row>74</xdr:row>
      <xdr:rowOff>133531</xdr:rowOff>
    </xdr:to>
    <xdr:cxnSp macro="">
      <xdr:nvCxnSpPr>
        <xdr:cNvPr id="377" name="直線コネクタ 376"/>
        <xdr:cNvCxnSpPr/>
      </xdr:nvCxnSpPr>
      <xdr:spPr>
        <a:xfrm>
          <a:off x="3987800" y="1278817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4190</xdr:rowOff>
    </xdr:from>
    <xdr:ext cx="762000" cy="259045"/>
    <xdr:sp macro="" textlink="">
      <xdr:nvSpPr>
        <xdr:cNvPr id="378" name="公債費平均値テキスト"/>
        <xdr:cNvSpPr txBox="1"/>
      </xdr:nvSpPr>
      <xdr:spPr>
        <a:xfrm>
          <a:off x="4914900" y="13205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32113</xdr:rowOff>
    </xdr:from>
    <xdr:to>
      <xdr:col>24</xdr:col>
      <xdr:colOff>76200</xdr:colOff>
      <xdr:row>77</xdr:row>
      <xdr:rowOff>133713</xdr:rowOff>
    </xdr:to>
    <xdr:sp macro="" textlink="">
      <xdr:nvSpPr>
        <xdr:cNvPr id="379" name="フローチャート: 判断 378"/>
        <xdr:cNvSpPr/>
      </xdr:nvSpPr>
      <xdr:spPr>
        <a:xfrm>
          <a:off x="47752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100874</xdr:rowOff>
    </xdr:from>
    <xdr:to>
      <xdr:col>19</xdr:col>
      <xdr:colOff>187325</xdr:colOff>
      <xdr:row>74</xdr:row>
      <xdr:rowOff>120469</xdr:rowOff>
    </xdr:to>
    <xdr:cxnSp macro="">
      <xdr:nvCxnSpPr>
        <xdr:cNvPr id="380" name="直線コネクタ 379"/>
        <xdr:cNvCxnSpPr/>
      </xdr:nvCxnSpPr>
      <xdr:spPr>
        <a:xfrm flipV="1">
          <a:off x="3098800" y="127881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81" name="フローチャート: 判断 380"/>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2" name="テキスト ボックス 381"/>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100874</xdr:rowOff>
    </xdr:from>
    <xdr:to>
      <xdr:col>15</xdr:col>
      <xdr:colOff>98425</xdr:colOff>
      <xdr:row>74</xdr:row>
      <xdr:rowOff>120469</xdr:rowOff>
    </xdr:to>
    <xdr:cxnSp macro="">
      <xdr:nvCxnSpPr>
        <xdr:cNvPr id="383" name="直線コネクタ 382"/>
        <xdr:cNvCxnSpPr/>
      </xdr:nvCxnSpPr>
      <xdr:spPr>
        <a:xfrm>
          <a:off x="2209800" y="127881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84364</xdr:rowOff>
    </xdr:from>
    <xdr:to>
      <xdr:col>15</xdr:col>
      <xdr:colOff>149225</xdr:colOff>
      <xdr:row>78</xdr:row>
      <xdr:rowOff>14514</xdr:rowOff>
    </xdr:to>
    <xdr:sp macro="" textlink="">
      <xdr:nvSpPr>
        <xdr:cNvPr id="384" name="フローチャート: 判断 383"/>
        <xdr:cNvSpPr/>
      </xdr:nvSpPr>
      <xdr:spPr>
        <a:xfrm>
          <a:off x="3048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170741</xdr:rowOff>
    </xdr:from>
    <xdr:ext cx="762000" cy="259045"/>
    <xdr:sp macro="" textlink="">
      <xdr:nvSpPr>
        <xdr:cNvPr id="385" name="テキスト ボックス 384"/>
        <xdr:cNvSpPr txBox="1"/>
      </xdr:nvSpPr>
      <xdr:spPr>
        <a:xfrm>
          <a:off x="2717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100874</xdr:rowOff>
    </xdr:from>
    <xdr:to>
      <xdr:col>11</xdr:col>
      <xdr:colOff>9525</xdr:colOff>
      <xdr:row>75</xdr:row>
      <xdr:rowOff>27396</xdr:rowOff>
    </xdr:to>
    <xdr:cxnSp macro="">
      <xdr:nvCxnSpPr>
        <xdr:cNvPr id="386" name="直線コネクタ 385"/>
        <xdr:cNvCxnSpPr/>
      </xdr:nvCxnSpPr>
      <xdr:spPr>
        <a:xfrm flipV="1">
          <a:off x="1320800" y="1278817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7" name="フローチャート: 判断 386"/>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8" name="テキスト ボックス 387"/>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71301</xdr:rowOff>
    </xdr:from>
    <xdr:to>
      <xdr:col>6</xdr:col>
      <xdr:colOff>171450</xdr:colOff>
      <xdr:row>78</xdr:row>
      <xdr:rowOff>1451</xdr:rowOff>
    </xdr:to>
    <xdr:sp macro="" textlink="">
      <xdr:nvSpPr>
        <xdr:cNvPr id="389" name="フローチャート: 判断 388"/>
        <xdr:cNvSpPr/>
      </xdr:nvSpPr>
      <xdr:spPr>
        <a:xfrm>
          <a:off x="1270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157678</xdr:rowOff>
    </xdr:from>
    <xdr:ext cx="762000" cy="259045"/>
    <xdr:sp macro="" textlink="">
      <xdr:nvSpPr>
        <xdr:cNvPr id="390" name="テキスト ボックス 389"/>
        <xdr:cNvSpPr txBox="1"/>
      </xdr:nvSpPr>
      <xdr:spPr>
        <a:xfrm>
          <a:off x="939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82731</xdr:rowOff>
    </xdr:from>
    <xdr:to>
      <xdr:col>24</xdr:col>
      <xdr:colOff>76200</xdr:colOff>
      <xdr:row>75</xdr:row>
      <xdr:rowOff>12881</xdr:rowOff>
    </xdr:to>
    <xdr:sp macro="" textlink="">
      <xdr:nvSpPr>
        <xdr:cNvPr id="396" name="楕円 395"/>
        <xdr:cNvSpPr/>
      </xdr:nvSpPr>
      <xdr:spPr>
        <a:xfrm>
          <a:off x="4775200" y="1277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99258</xdr:rowOff>
    </xdr:from>
    <xdr:ext cx="762000" cy="259045"/>
    <xdr:sp macro="" textlink="">
      <xdr:nvSpPr>
        <xdr:cNvPr id="397" name="公債費該当値テキスト"/>
        <xdr:cNvSpPr txBox="1"/>
      </xdr:nvSpPr>
      <xdr:spPr>
        <a:xfrm>
          <a:off x="4914900" y="1261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50074</xdr:rowOff>
    </xdr:from>
    <xdr:to>
      <xdr:col>20</xdr:col>
      <xdr:colOff>38100</xdr:colOff>
      <xdr:row>74</xdr:row>
      <xdr:rowOff>151674</xdr:rowOff>
    </xdr:to>
    <xdr:sp macro="" textlink="">
      <xdr:nvSpPr>
        <xdr:cNvPr id="398" name="楕円 397"/>
        <xdr:cNvSpPr/>
      </xdr:nvSpPr>
      <xdr:spPr>
        <a:xfrm>
          <a:off x="3937000" y="127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161851</xdr:rowOff>
    </xdr:from>
    <xdr:ext cx="736600" cy="259045"/>
    <xdr:sp macro="" textlink="">
      <xdr:nvSpPr>
        <xdr:cNvPr id="399" name="テキスト ボックス 398"/>
        <xdr:cNvSpPr txBox="1"/>
      </xdr:nvSpPr>
      <xdr:spPr>
        <a:xfrm>
          <a:off x="3606800" y="12506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69669</xdr:rowOff>
    </xdr:from>
    <xdr:to>
      <xdr:col>15</xdr:col>
      <xdr:colOff>149225</xdr:colOff>
      <xdr:row>74</xdr:row>
      <xdr:rowOff>171269</xdr:rowOff>
    </xdr:to>
    <xdr:sp macro="" textlink="">
      <xdr:nvSpPr>
        <xdr:cNvPr id="400" name="楕円 399"/>
        <xdr:cNvSpPr/>
      </xdr:nvSpPr>
      <xdr:spPr>
        <a:xfrm>
          <a:off x="3048000" y="1275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9996</xdr:rowOff>
    </xdr:from>
    <xdr:ext cx="762000" cy="259045"/>
    <xdr:sp macro="" textlink="">
      <xdr:nvSpPr>
        <xdr:cNvPr id="401" name="テキスト ボックス 400"/>
        <xdr:cNvSpPr txBox="1"/>
      </xdr:nvSpPr>
      <xdr:spPr>
        <a:xfrm>
          <a:off x="2717800" y="1252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50074</xdr:rowOff>
    </xdr:from>
    <xdr:to>
      <xdr:col>11</xdr:col>
      <xdr:colOff>60325</xdr:colOff>
      <xdr:row>74</xdr:row>
      <xdr:rowOff>151674</xdr:rowOff>
    </xdr:to>
    <xdr:sp macro="" textlink="">
      <xdr:nvSpPr>
        <xdr:cNvPr id="402" name="楕円 401"/>
        <xdr:cNvSpPr/>
      </xdr:nvSpPr>
      <xdr:spPr>
        <a:xfrm>
          <a:off x="2159000" y="1273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161851</xdr:rowOff>
    </xdr:from>
    <xdr:ext cx="762000" cy="259045"/>
    <xdr:sp macro="" textlink="">
      <xdr:nvSpPr>
        <xdr:cNvPr id="403" name="テキスト ボックス 402"/>
        <xdr:cNvSpPr txBox="1"/>
      </xdr:nvSpPr>
      <xdr:spPr>
        <a:xfrm>
          <a:off x="1828800" y="12506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148046</xdr:rowOff>
    </xdr:from>
    <xdr:to>
      <xdr:col>6</xdr:col>
      <xdr:colOff>171450</xdr:colOff>
      <xdr:row>75</xdr:row>
      <xdr:rowOff>78196</xdr:rowOff>
    </xdr:to>
    <xdr:sp macro="" textlink="">
      <xdr:nvSpPr>
        <xdr:cNvPr id="404" name="楕円 403"/>
        <xdr:cNvSpPr/>
      </xdr:nvSpPr>
      <xdr:spPr>
        <a:xfrm>
          <a:off x="1270000" y="1283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88373</xdr:rowOff>
    </xdr:from>
    <xdr:ext cx="762000" cy="259045"/>
    <xdr:sp macro="" textlink="">
      <xdr:nvSpPr>
        <xdr:cNvPr id="405" name="テキスト ボックス 404"/>
        <xdr:cNvSpPr txBox="1"/>
      </xdr:nvSpPr>
      <xdr:spPr>
        <a:xfrm>
          <a:off x="939800" y="1260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経常収支比率が例年に比べ、軒並み増加したことから、昨年度と比べ２．１ポイントの増となった。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依然、類似団体平均を上回っていることから、適正な財政運営に努める。</a:t>
          </a: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0" name="直線コネクタ 419"/>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1" name="テキスト ボックス 420"/>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2" name="直線コネクタ 42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3" name="テキスト ボックス 42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4" name="直線コネクタ 423"/>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5" name="テキスト ボックス 424"/>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121285</xdr:rowOff>
    </xdr:from>
    <xdr:to>
      <xdr:col>82</xdr:col>
      <xdr:colOff>107950</xdr:colOff>
      <xdr:row>81</xdr:row>
      <xdr:rowOff>81280</xdr:rowOff>
    </xdr:to>
    <xdr:cxnSp macro="">
      <xdr:nvCxnSpPr>
        <xdr:cNvPr id="429" name="直線コネクタ 428"/>
        <xdr:cNvCxnSpPr/>
      </xdr:nvCxnSpPr>
      <xdr:spPr>
        <a:xfrm flipV="1">
          <a:off x="16510000" y="1280858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30"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31" name="直線コネクタ 430"/>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36212</xdr:rowOff>
    </xdr:from>
    <xdr:ext cx="762000" cy="259045"/>
    <xdr:sp macro="" textlink="">
      <xdr:nvSpPr>
        <xdr:cNvPr id="432" name="公債費以外最大値テキスト"/>
        <xdr:cNvSpPr txBox="1"/>
      </xdr:nvSpPr>
      <xdr:spPr>
        <a:xfrm>
          <a:off x="16598900" y="125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121285</xdr:rowOff>
    </xdr:from>
    <xdr:to>
      <xdr:col>82</xdr:col>
      <xdr:colOff>196850</xdr:colOff>
      <xdr:row>74</xdr:row>
      <xdr:rowOff>121285</xdr:rowOff>
    </xdr:to>
    <xdr:cxnSp macro="">
      <xdr:nvCxnSpPr>
        <xdr:cNvPr id="433" name="直線コネクタ 432"/>
        <xdr:cNvCxnSpPr/>
      </xdr:nvCxnSpPr>
      <xdr:spPr>
        <a:xfrm>
          <a:off x="16421100" y="1280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1270</xdr:rowOff>
    </xdr:from>
    <xdr:to>
      <xdr:col>82</xdr:col>
      <xdr:colOff>107950</xdr:colOff>
      <xdr:row>79</xdr:row>
      <xdr:rowOff>121286</xdr:rowOff>
    </xdr:to>
    <xdr:cxnSp macro="">
      <xdr:nvCxnSpPr>
        <xdr:cNvPr id="434" name="直線コネクタ 433"/>
        <xdr:cNvCxnSpPr/>
      </xdr:nvCxnSpPr>
      <xdr:spPr>
        <a:xfrm>
          <a:off x="15671800" y="13545820"/>
          <a:ext cx="8382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35" name="公債費以外平均値テキスト"/>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36" name="フローチャート: 判断 435"/>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138430</xdr:rowOff>
    </xdr:from>
    <xdr:to>
      <xdr:col>78</xdr:col>
      <xdr:colOff>69850</xdr:colOff>
      <xdr:row>79</xdr:row>
      <xdr:rowOff>1270</xdr:rowOff>
    </xdr:to>
    <xdr:cxnSp macro="">
      <xdr:nvCxnSpPr>
        <xdr:cNvPr id="437" name="直線コネクタ 436"/>
        <xdr:cNvCxnSpPr/>
      </xdr:nvCxnSpPr>
      <xdr:spPr>
        <a:xfrm>
          <a:off x="14782800" y="135115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38" name="フローチャート: 判断 437"/>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39" name="テキスト ボックス 438"/>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109855</xdr:rowOff>
    </xdr:from>
    <xdr:to>
      <xdr:col>73</xdr:col>
      <xdr:colOff>180975</xdr:colOff>
      <xdr:row>78</xdr:row>
      <xdr:rowOff>138430</xdr:rowOff>
    </xdr:to>
    <xdr:cxnSp macro="">
      <xdr:nvCxnSpPr>
        <xdr:cNvPr id="440" name="直線コネクタ 439"/>
        <xdr:cNvCxnSpPr/>
      </xdr:nvCxnSpPr>
      <xdr:spPr>
        <a:xfrm>
          <a:off x="13893800" y="1348295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87630</xdr:rowOff>
    </xdr:from>
    <xdr:to>
      <xdr:col>74</xdr:col>
      <xdr:colOff>31750</xdr:colOff>
      <xdr:row>78</xdr:row>
      <xdr:rowOff>17780</xdr:rowOff>
    </xdr:to>
    <xdr:sp macro="" textlink="">
      <xdr:nvSpPr>
        <xdr:cNvPr id="441" name="フローチャート: 判断 440"/>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27957</xdr:rowOff>
    </xdr:from>
    <xdr:ext cx="762000" cy="259045"/>
    <xdr:sp macro="" textlink="">
      <xdr:nvSpPr>
        <xdr:cNvPr id="442" name="テキスト ボックス 441"/>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132714</xdr:rowOff>
    </xdr:from>
    <xdr:to>
      <xdr:col>69</xdr:col>
      <xdr:colOff>92075</xdr:colOff>
      <xdr:row>78</xdr:row>
      <xdr:rowOff>109855</xdr:rowOff>
    </xdr:to>
    <xdr:cxnSp macro="">
      <xdr:nvCxnSpPr>
        <xdr:cNvPr id="443" name="直線コネクタ 442"/>
        <xdr:cNvCxnSpPr/>
      </xdr:nvCxnSpPr>
      <xdr:spPr>
        <a:xfrm>
          <a:off x="13004800" y="13334364"/>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24764</xdr:rowOff>
    </xdr:from>
    <xdr:to>
      <xdr:col>69</xdr:col>
      <xdr:colOff>142875</xdr:colOff>
      <xdr:row>77</xdr:row>
      <xdr:rowOff>126364</xdr:rowOff>
    </xdr:to>
    <xdr:sp macro="" textlink="">
      <xdr:nvSpPr>
        <xdr:cNvPr id="444" name="フローチャート: 判断 443"/>
        <xdr:cNvSpPr/>
      </xdr:nvSpPr>
      <xdr:spPr>
        <a:xfrm>
          <a:off x="13843000" y="132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136541</xdr:rowOff>
    </xdr:from>
    <xdr:ext cx="762000" cy="259045"/>
    <xdr:sp macro="" textlink="">
      <xdr:nvSpPr>
        <xdr:cNvPr id="445" name="テキスト ボックス 444"/>
        <xdr:cNvSpPr txBox="1"/>
      </xdr:nvSpPr>
      <xdr:spPr>
        <a:xfrm>
          <a:off x="13512800" y="1299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24764</xdr:rowOff>
    </xdr:from>
    <xdr:to>
      <xdr:col>65</xdr:col>
      <xdr:colOff>53975</xdr:colOff>
      <xdr:row>76</xdr:row>
      <xdr:rowOff>126364</xdr:rowOff>
    </xdr:to>
    <xdr:sp macro="" textlink="">
      <xdr:nvSpPr>
        <xdr:cNvPr id="446" name="フローチャート: 判断 445"/>
        <xdr:cNvSpPr/>
      </xdr:nvSpPr>
      <xdr:spPr>
        <a:xfrm>
          <a:off x="12954000" y="1305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136542</xdr:rowOff>
    </xdr:from>
    <xdr:ext cx="762000" cy="259045"/>
    <xdr:sp macro="" textlink="">
      <xdr:nvSpPr>
        <xdr:cNvPr id="447" name="テキスト ボックス 446"/>
        <xdr:cNvSpPr txBox="1"/>
      </xdr:nvSpPr>
      <xdr:spPr>
        <a:xfrm>
          <a:off x="12623800" y="1282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70486</xdr:rowOff>
    </xdr:from>
    <xdr:to>
      <xdr:col>82</xdr:col>
      <xdr:colOff>158750</xdr:colOff>
      <xdr:row>80</xdr:row>
      <xdr:rowOff>636</xdr:rowOff>
    </xdr:to>
    <xdr:sp macro="" textlink="">
      <xdr:nvSpPr>
        <xdr:cNvPr id="453" name="楕円 452"/>
        <xdr:cNvSpPr/>
      </xdr:nvSpPr>
      <xdr:spPr>
        <a:xfrm>
          <a:off x="16459200" y="1361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42563</xdr:rowOff>
    </xdr:from>
    <xdr:ext cx="762000" cy="259045"/>
    <xdr:sp macro="" textlink="">
      <xdr:nvSpPr>
        <xdr:cNvPr id="454" name="公債費以外該当値テキスト"/>
        <xdr:cNvSpPr txBox="1"/>
      </xdr:nvSpPr>
      <xdr:spPr>
        <a:xfrm>
          <a:off x="165989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121920</xdr:rowOff>
    </xdr:from>
    <xdr:to>
      <xdr:col>78</xdr:col>
      <xdr:colOff>120650</xdr:colOff>
      <xdr:row>79</xdr:row>
      <xdr:rowOff>52070</xdr:rowOff>
    </xdr:to>
    <xdr:sp macro="" textlink="">
      <xdr:nvSpPr>
        <xdr:cNvPr id="455" name="楕円 454"/>
        <xdr:cNvSpPr/>
      </xdr:nvSpPr>
      <xdr:spPr>
        <a:xfrm>
          <a:off x="15621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36847</xdr:rowOff>
    </xdr:from>
    <xdr:ext cx="736600" cy="259045"/>
    <xdr:sp macro="" textlink="">
      <xdr:nvSpPr>
        <xdr:cNvPr id="456" name="テキスト ボックス 455"/>
        <xdr:cNvSpPr txBox="1"/>
      </xdr:nvSpPr>
      <xdr:spPr>
        <a:xfrm>
          <a:off x="15290800" y="13581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87630</xdr:rowOff>
    </xdr:from>
    <xdr:to>
      <xdr:col>74</xdr:col>
      <xdr:colOff>31750</xdr:colOff>
      <xdr:row>79</xdr:row>
      <xdr:rowOff>17780</xdr:rowOff>
    </xdr:to>
    <xdr:sp macro="" textlink="">
      <xdr:nvSpPr>
        <xdr:cNvPr id="457" name="楕円 456"/>
        <xdr:cNvSpPr/>
      </xdr:nvSpPr>
      <xdr:spPr>
        <a:xfrm>
          <a:off x="14732000" y="1346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2557</xdr:rowOff>
    </xdr:from>
    <xdr:ext cx="762000" cy="259045"/>
    <xdr:sp macro="" textlink="">
      <xdr:nvSpPr>
        <xdr:cNvPr id="458" name="テキスト ボックス 457"/>
        <xdr:cNvSpPr txBox="1"/>
      </xdr:nvSpPr>
      <xdr:spPr>
        <a:xfrm>
          <a:off x="14401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59055</xdr:rowOff>
    </xdr:from>
    <xdr:to>
      <xdr:col>69</xdr:col>
      <xdr:colOff>142875</xdr:colOff>
      <xdr:row>78</xdr:row>
      <xdr:rowOff>160655</xdr:rowOff>
    </xdr:to>
    <xdr:sp macro="" textlink="">
      <xdr:nvSpPr>
        <xdr:cNvPr id="459" name="楕円 458"/>
        <xdr:cNvSpPr/>
      </xdr:nvSpPr>
      <xdr:spPr>
        <a:xfrm>
          <a:off x="13843000" y="134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145432</xdr:rowOff>
    </xdr:from>
    <xdr:ext cx="762000" cy="259045"/>
    <xdr:sp macro="" textlink="">
      <xdr:nvSpPr>
        <xdr:cNvPr id="460" name="テキスト ボックス 459"/>
        <xdr:cNvSpPr txBox="1"/>
      </xdr:nvSpPr>
      <xdr:spPr>
        <a:xfrm>
          <a:off x="13512800" y="1351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81914</xdr:rowOff>
    </xdr:from>
    <xdr:to>
      <xdr:col>65</xdr:col>
      <xdr:colOff>53975</xdr:colOff>
      <xdr:row>78</xdr:row>
      <xdr:rowOff>12064</xdr:rowOff>
    </xdr:to>
    <xdr:sp macro="" textlink="">
      <xdr:nvSpPr>
        <xdr:cNvPr id="461" name="楕円 460"/>
        <xdr:cNvSpPr/>
      </xdr:nvSpPr>
      <xdr:spPr>
        <a:xfrm>
          <a:off x="129540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168291</xdr:rowOff>
    </xdr:from>
    <xdr:ext cx="762000" cy="259045"/>
    <xdr:sp macro="" textlink="">
      <xdr:nvSpPr>
        <xdr:cNvPr id="462" name="テキスト ボックス 461"/>
        <xdr:cNvSpPr txBox="1"/>
      </xdr:nvSpPr>
      <xdr:spPr>
        <a:xfrm>
          <a:off x="12623800" y="13369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1521</xdr:rowOff>
    </xdr:from>
    <xdr:to>
      <xdr:col>29</xdr:col>
      <xdr:colOff>127000</xdr:colOff>
      <xdr:row>19</xdr:row>
      <xdr:rowOff>121575</xdr:rowOff>
    </xdr:to>
    <xdr:cxnSp macro="">
      <xdr:nvCxnSpPr>
        <xdr:cNvPr id="45" name="直線コネクタ 44"/>
        <xdr:cNvCxnSpPr/>
      </xdr:nvCxnSpPr>
      <xdr:spPr bwMode="auto">
        <a:xfrm flipV="1">
          <a:off x="5651500" y="2277996"/>
          <a:ext cx="0" cy="11487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93652</xdr:rowOff>
    </xdr:from>
    <xdr:ext cx="762000" cy="259045"/>
    <xdr:sp macro="" textlink="">
      <xdr:nvSpPr>
        <xdr:cNvPr id="46" name="人口1人当たり決算額の推移最小値テキスト130"/>
        <xdr:cNvSpPr txBox="1"/>
      </xdr:nvSpPr>
      <xdr:spPr>
        <a:xfrm>
          <a:off x="5740400" y="33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121575</xdr:rowOff>
    </xdr:from>
    <xdr:to>
      <xdr:col>30</xdr:col>
      <xdr:colOff>25400</xdr:colOff>
      <xdr:row>19</xdr:row>
      <xdr:rowOff>121575</xdr:rowOff>
    </xdr:to>
    <xdr:cxnSp macro="">
      <xdr:nvCxnSpPr>
        <xdr:cNvPr id="47" name="直線コネクタ 46"/>
        <xdr:cNvCxnSpPr/>
      </xdr:nvCxnSpPr>
      <xdr:spPr bwMode="auto">
        <a:xfrm>
          <a:off x="5562600" y="3426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87898</xdr:rowOff>
    </xdr:from>
    <xdr:ext cx="762000" cy="259045"/>
    <xdr:sp macro="" textlink="">
      <xdr:nvSpPr>
        <xdr:cNvPr id="48" name="人口1人当たり決算額の推移最大値テキスト130"/>
        <xdr:cNvSpPr txBox="1"/>
      </xdr:nvSpPr>
      <xdr:spPr>
        <a:xfrm>
          <a:off x="5740400" y="202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1521</xdr:rowOff>
    </xdr:from>
    <xdr:to>
      <xdr:col>30</xdr:col>
      <xdr:colOff>25400</xdr:colOff>
      <xdr:row>13</xdr:row>
      <xdr:rowOff>1521</xdr:rowOff>
    </xdr:to>
    <xdr:cxnSp macro="">
      <xdr:nvCxnSpPr>
        <xdr:cNvPr id="49" name="直線コネクタ 48"/>
        <xdr:cNvCxnSpPr/>
      </xdr:nvCxnSpPr>
      <xdr:spPr bwMode="auto">
        <a:xfrm>
          <a:off x="5562600" y="2277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167234</xdr:rowOff>
    </xdr:from>
    <xdr:to>
      <xdr:col>29</xdr:col>
      <xdr:colOff>127000</xdr:colOff>
      <xdr:row>18</xdr:row>
      <xdr:rowOff>13409</xdr:rowOff>
    </xdr:to>
    <xdr:cxnSp macro="">
      <xdr:nvCxnSpPr>
        <xdr:cNvPr id="50" name="直線コネクタ 49"/>
        <xdr:cNvCxnSpPr/>
      </xdr:nvCxnSpPr>
      <xdr:spPr bwMode="auto">
        <a:xfrm flipV="1">
          <a:off x="5003800" y="3129509"/>
          <a:ext cx="647700" cy="17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13624</xdr:rowOff>
    </xdr:from>
    <xdr:ext cx="762000" cy="259045"/>
    <xdr:sp macro="" textlink="">
      <xdr:nvSpPr>
        <xdr:cNvPr id="51" name="人口1人当たり決算額の推移平均値テキスト130"/>
        <xdr:cNvSpPr txBox="1"/>
      </xdr:nvSpPr>
      <xdr:spPr>
        <a:xfrm>
          <a:off x="5740400" y="2804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168547</xdr:rowOff>
    </xdr:from>
    <xdr:to>
      <xdr:col>29</xdr:col>
      <xdr:colOff>177800</xdr:colOff>
      <xdr:row>17</xdr:row>
      <xdr:rowOff>98697</xdr:rowOff>
    </xdr:to>
    <xdr:sp macro="" textlink="">
      <xdr:nvSpPr>
        <xdr:cNvPr id="52" name="フローチャート: 判断 51"/>
        <xdr:cNvSpPr/>
      </xdr:nvSpPr>
      <xdr:spPr bwMode="auto">
        <a:xfrm>
          <a:off x="5600700" y="2959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13409</xdr:rowOff>
    </xdr:from>
    <xdr:to>
      <xdr:col>26</xdr:col>
      <xdr:colOff>50800</xdr:colOff>
      <xdr:row>18</xdr:row>
      <xdr:rowOff>29990</xdr:rowOff>
    </xdr:to>
    <xdr:cxnSp macro="">
      <xdr:nvCxnSpPr>
        <xdr:cNvPr id="53" name="直線コネクタ 52"/>
        <xdr:cNvCxnSpPr/>
      </xdr:nvCxnSpPr>
      <xdr:spPr bwMode="auto">
        <a:xfrm flipV="1">
          <a:off x="4305300" y="3147134"/>
          <a:ext cx="698500" cy="16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30297</xdr:rowOff>
    </xdr:from>
    <xdr:to>
      <xdr:col>26</xdr:col>
      <xdr:colOff>101600</xdr:colOff>
      <xdr:row>17</xdr:row>
      <xdr:rowOff>131897</xdr:rowOff>
    </xdr:to>
    <xdr:sp macro="" textlink="">
      <xdr:nvSpPr>
        <xdr:cNvPr id="54" name="フローチャート: 判断 53"/>
        <xdr:cNvSpPr/>
      </xdr:nvSpPr>
      <xdr:spPr bwMode="auto">
        <a:xfrm>
          <a:off x="4953000" y="2992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142074</xdr:rowOff>
    </xdr:from>
    <xdr:ext cx="736600" cy="259045"/>
    <xdr:sp macro="" textlink="">
      <xdr:nvSpPr>
        <xdr:cNvPr id="55" name="テキスト ボックス 54"/>
        <xdr:cNvSpPr txBox="1"/>
      </xdr:nvSpPr>
      <xdr:spPr>
        <a:xfrm>
          <a:off x="4622800" y="2761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29990</xdr:rowOff>
    </xdr:from>
    <xdr:to>
      <xdr:col>22</xdr:col>
      <xdr:colOff>114300</xdr:colOff>
      <xdr:row>18</xdr:row>
      <xdr:rowOff>69408</xdr:rowOff>
    </xdr:to>
    <xdr:cxnSp macro="">
      <xdr:nvCxnSpPr>
        <xdr:cNvPr id="56" name="直線コネクタ 55"/>
        <xdr:cNvCxnSpPr/>
      </xdr:nvCxnSpPr>
      <xdr:spPr bwMode="auto">
        <a:xfrm flipV="1">
          <a:off x="3606800" y="3163715"/>
          <a:ext cx="698500" cy="394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56464</xdr:rowOff>
    </xdr:from>
    <xdr:to>
      <xdr:col>22</xdr:col>
      <xdr:colOff>165100</xdr:colOff>
      <xdr:row>17</xdr:row>
      <xdr:rowOff>158064</xdr:rowOff>
    </xdr:to>
    <xdr:sp macro="" textlink="">
      <xdr:nvSpPr>
        <xdr:cNvPr id="57" name="フローチャート: 判断 56"/>
        <xdr:cNvSpPr/>
      </xdr:nvSpPr>
      <xdr:spPr bwMode="auto">
        <a:xfrm>
          <a:off x="4254500" y="3018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168241</xdr:rowOff>
    </xdr:from>
    <xdr:ext cx="762000" cy="259045"/>
    <xdr:sp macro="" textlink="">
      <xdr:nvSpPr>
        <xdr:cNvPr id="58" name="テキスト ボックス 57"/>
        <xdr:cNvSpPr txBox="1"/>
      </xdr:nvSpPr>
      <xdr:spPr>
        <a:xfrm>
          <a:off x="3924300" y="278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69408</xdr:rowOff>
    </xdr:from>
    <xdr:to>
      <xdr:col>18</xdr:col>
      <xdr:colOff>177800</xdr:colOff>
      <xdr:row>18</xdr:row>
      <xdr:rowOff>77668</xdr:rowOff>
    </xdr:to>
    <xdr:cxnSp macro="">
      <xdr:nvCxnSpPr>
        <xdr:cNvPr id="59" name="直線コネクタ 58"/>
        <xdr:cNvCxnSpPr/>
      </xdr:nvCxnSpPr>
      <xdr:spPr bwMode="auto">
        <a:xfrm flipV="1">
          <a:off x="2908300" y="3203133"/>
          <a:ext cx="698500" cy="82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62629</xdr:rowOff>
    </xdr:from>
    <xdr:to>
      <xdr:col>19</xdr:col>
      <xdr:colOff>38100</xdr:colOff>
      <xdr:row>17</xdr:row>
      <xdr:rowOff>164229</xdr:rowOff>
    </xdr:to>
    <xdr:sp macro="" textlink="">
      <xdr:nvSpPr>
        <xdr:cNvPr id="60" name="フローチャート: 判断 59"/>
        <xdr:cNvSpPr/>
      </xdr:nvSpPr>
      <xdr:spPr bwMode="auto">
        <a:xfrm>
          <a:off x="3556000" y="3024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2956</xdr:rowOff>
    </xdr:from>
    <xdr:ext cx="762000" cy="259045"/>
    <xdr:sp macro="" textlink="">
      <xdr:nvSpPr>
        <xdr:cNvPr id="61" name="テキスト ボックス 60"/>
        <xdr:cNvSpPr txBox="1"/>
      </xdr:nvSpPr>
      <xdr:spPr>
        <a:xfrm>
          <a:off x="3225800" y="2793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30358</xdr:rowOff>
    </xdr:from>
    <xdr:to>
      <xdr:col>15</xdr:col>
      <xdr:colOff>101600</xdr:colOff>
      <xdr:row>17</xdr:row>
      <xdr:rowOff>131958</xdr:rowOff>
    </xdr:to>
    <xdr:sp macro="" textlink="">
      <xdr:nvSpPr>
        <xdr:cNvPr id="62" name="フローチャート: 判断 61"/>
        <xdr:cNvSpPr/>
      </xdr:nvSpPr>
      <xdr:spPr bwMode="auto">
        <a:xfrm>
          <a:off x="2857500" y="2992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142135</xdr:rowOff>
    </xdr:from>
    <xdr:ext cx="762000" cy="259045"/>
    <xdr:sp macro="" textlink="">
      <xdr:nvSpPr>
        <xdr:cNvPr id="63" name="テキスト ボックス 62"/>
        <xdr:cNvSpPr txBox="1"/>
      </xdr:nvSpPr>
      <xdr:spPr>
        <a:xfrm>
          <a:off x="2527300" y="2761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116434</xdr:rowOff>
    </xdr:from>
    <xdr:to>
      <xdr:col>29</xdr:col>
      <xdr:colOff>177800</xdr:colOff>
      <xdr:row>18</xdr:row>
      <xdr:rowOff>46584</xdr:rowOff>
    </xdr:to>
    <xdr:sp macro="" textlink="">
      <xdr:nvSpPr>
        <xdr:cNvPr id="69" name="楕円 68"/>
        <xdr:cNvSpPr/>
      </xdr:nvSpPr>
      <xdr:spPr bwMode="auto">
        <a:xfrm>
          <a:off x="5600700" y="3078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88511</xdr:rowOff>
    </xdr:from>
    <xdr:ext cx="762000" cy="259045"/>
    <xdr:sp macro="" textlink="">
      <xdr:nvSpPr>
        <xdr:cNvPr id="70" name="人口1人当たり決算額の推移該当値テキスト130"/>
        <xdr:cNvSpPr txBox="1"/>
      </xdr:nvSpPr>
      <xdr:spPr>
        <a:xfrm>
          <a:off x="5740400" y="305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134059</xdr:rowOff>
    </xdr:from>
    <xdr:to>
      <xdr:col>26</xdr:col>
      <xdr:colOff>101600</xdr:colOff>
      <xdr:row>18</xdr:row>
      <xdr:rowOff>64209</xdr:rowOff>
    </xdr:to>
    <xdr:sp macro="" textlink="">
      <xdr:nvSpPr>
        <xdr:cNvPr id="71" name="楕円 70"/>
        <xdr:cNvSpPr/>
      </xdr:nvSpPr>
      <xdr:spPr bwMode="auto">
        <a:xfrm>
          <a:off x="4953000" y="3096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48986</xdr:rowOff>
    </xdr:from>
    <xdr:ext cx="736600" cy="259045"/>
    <xdr:sp macro="" textlink="">
      <xdr:nvSpPr>
        <xdr:cNvPr id="72" name="テキスト ボックス 71"/>
        <xdr:cNvSpPr txBox="1"/>
      </xdr:nvSpPr>
      <xdr:spPr>
        <a:xfrm>
          <a:off x="4622800" y="3182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150640</xdr:rowOff>
    </xdr:from>
    <xdr:to>
      <xdr:col>22</xdr:col>
      <xdr:colOff>165100</xdr:colOff>
      <xdr:row>18</xdr:row>
      <xdr:rowOff>80790</xdr:rowOff>
    </xdr:to>
    <xdr:sp macro="" textlink="">
      <xdr:nvSpPr>
        <xdr:cNvPr id="73" name="楕円 72"/>
        <xdr:cNvSpPr/>
      </xdr:nvSpPr>
      <xdr:spPr bwMode="auto">
        <a:xfrm>
          <a:off x="4254500" y="3112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65567</xdr:rowOff>
    </xdr:from>
    <xdr:ext cx="762000" cy="259045"/>
    <xdr:sp macro="" textlink="">
      <xdr:nvSpPr>
        <xdr:cNvPr id="74" name="テキスト ボックス 73"/>
        <xdr:cNvSpPr txBox="1"/>
      </xdr:nvSpPr>
      <xdr:spPr>
        <a:xfrm>
          <a:off x="3924300" y="319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18608</xdr:rowOff>
    </xdr:from>
    <xdr:to>
      <xdr:col>19</xdr:col>
      <xdr:colOff>38100</xdr:colOff>
      <xdr:row>18</xdr:row>
      <xdr:rowOff>120208</xdr:rowOff>
    </xdr:to>
    <xdr:sp macro="" textlink="">
      <xdr:nvSpPr>
        <xdr:cNvPr id="75" name="楕円 74"/>
        <xdr:cNvSpPr/>
      </xdr:nvSpPr>
      <xdr:spPr bwMode="auto">
        <a:xfrm>
          <a:off x="3556000" y="3152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104985</xdr:rowOff>
    </xdr:from>
    <xdr:ext cx="762000" cy="259045"/>
    <xdr:sp macro="" textlink="">
      <xdr:nvSpPr>
        <xdr:cNvPr id="76" name="テキスト ボックス 75"/>
        <xdr:cNvSpPr txBox="1"/>
      </xdr:nvSpPr>
      <xdr:spPr>
        <a:xfrm>
          <a:off x="3225800" y="3238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26868</xdr:rowOff>
    </xdr:from>
    <xdr:to>
      <xdr:col>15</xdr:col>
      <xdr:colOff>101600</xdr:colOff>
      <xdr:row>18</xdr:row>
      <xdr:rowOff>128468</xdr:rowOff>
    </xdr:to>
    <xdr:sp macro="" textlink="">
      <xdr:nvSpPr>
        <xdr:cNvPr id="77" name="楕円 76"/>
        <xdr:cNvSpPr/>
      </xdr:nvSpPr>
      <xdr:spPr bwMode="auto">
        <a:xfrm>
          <a:off x="2857500" y="3160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113245</xdr:rowOff>
    </xdr:from>
    <xdr:ext cx="762000" cy="259045"/>
    <xdr:sp macro="" textlink="">
      <xdr:nvSpPr>
        <xdr:cNvPr id="78" name="テキスト ボックス 77"/>
        <xdr:cNvSpPr txBox="1"/>
      </xdr:nvSpPr>
      <xdr:spPr>
        <a:xfrm>
          <a:off x="2527300" y="3246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10528</xdr:rowOff>
    </xdr:from>
    <xdr:to>
      <xdr:col>29</xdr:col>
      <xdr:colOff>127000</xdr:colOff>
      <xdr:row>37</xdr:row>
      <xdr:rowOff>334455</xdr:rowOff>
    </xdr:to>
    <xdr:cxnSp macro="">
      <xdr:nvCxnSpPr>
        <xdr:cNvPr id="107" name="直線コネクタ 106"/>
        <xdr:cNvCxnSpPr/>
      </xdr:nvCxnSpPr>
      <xdr:spPr bwMode="auto">
        <a:xfrm flipV="1">
          <a:off x="5651500" y="6277978"/>
          <a:ext cx="0" cy="11811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306532</xdr:rowOff>
    </xdr:from>
    <xdr:ext cx="762000" cy="259045"/>
    <xdr:sp macro="" textlink="">
      <xdr:nvSpPr>
        <xdr:cNvPr id="108" name="人口1人当たり決算額の推移最小値テキスト445"/>
        <xdr:cNvSpPr txBox="1"/>
      </xdr:nvSpPr>
      <xdr:spPr>
        <a:xfrm>
          <a:off x="5740400" y="7431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334455</xdr:rowOff>
    </xdr:from>
    <xdr:to>
      <xdr:col>30</xdr:col>
      <xdr:colOff>25400</xdr:colOff>
      <xdr:row>37</xdr:row>
      <xdr:rowOff>334455</xdr:rowOff>
    </xdr:to>
    <xdr:cxnSp macro="">
      <xdr:nvCxnSpPr>
        <xdr:cNvPr id="109" name="直線コネクタ 108"/>
        <xdr:cNvCxnSpPr/>
      </xdr:nvCxnSpPr>
      <xdr:spPr bwMode="auto">
        <a:xfrm>
          <a:off x="5562600" y="7459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96905</xdr:rowOff>
    </xdr:from>
    <xdr:ext cx="762000" cy="259045"/>
    <xdr:sp macro="" textlink="">
      <xdr:nvSpPr>
        <xdr:cNvPr id="110" name="人口1人当たり決算額の推移最大値テキスト445"/>
        <xdr:cNvSpPr txBox="1"/>
      </xdr:nvSpPr>
      <xdr:spPr>
        <a:xfrm>
          <a:off x="5740400" y="602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10528</xdr:rowOff>
    </xdr:from>
    <xdr:to>
      <xdr:col>30</xdr:col>
      <xdr:colOff>25400</xdr:colOff>
      <xdr:row>34</xdr:row>
      <xdr:rowOff>10528</xdr:rowOff>
    </xdr:to>
    <xdr:cxnSp macro="">
      <xdr:nvCxnSpPr>
        <xdr:cNvPr id="111" name="直線コネクタ 110"/>
        <xdr:cNvCxnSpPr/>
      </xdr:nvCxnSpPr>
      <xdr:spPr bwMode="auto">
        <a:xfrm>
          <a:off x="5562600" y="6277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141250</xdr:rowOff>
    </xdr:from>
    <xdr:to>
      <xdr:col>29</xdr:col>
      <xdr:colOff>127000</xdr:colOff>
      <xdr:row>37</xdr:row>
      <xdr:rowOff>164814</xdr:rowOff>
    </xdr:to>
    <xdr:cxnSp macro="">
      <xdr:nvCxnSpPr>
        <xdr:cNvPr id="112" name="直線コネクタ 111"/>
        <xdr:cNvCxnSpPr/>
      </xdr:nvCxnSpPr>
      <xdr:spPr bwMode="auto">
        <a:xfrm flipV="1">
          <a:off x="5003800" y="7265950"/>
          <a:ext cx="647700" cy="235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178509</xdr:rowOff>
    </xdr:from>
    <xdr:ext cx="762000" cy="259045"/>
    <xdr:sp macro="" textlink="">
      <xdr:nvSpPr>
        <xdr:cNvPr id="113" name="人口1人当たり決算額の推移平均値テキスト445"/>
        <xdr:cNvSpPr txBox="1"/>
      </xdr:nvSpPr>
      <xdr:spPr>
        <a:xfrm>
          <a:off x="5740400" y="67888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333432</xdr:rowOff>
    </xdr:from>
    <xdr:to>
      <xdr:col>29</xdr:col>
      <xdr:colOff>177800</xdr:colOff>
      <xdr:row>36</xdr:row>
      <xdr:rowOff>92132</xdr:rowOff>
    </xdr:to>
    <xdr:sp macro="" textlink="">
      <xdr:nvSpPr>
        <xdr:cNvPr id="114" name="フローチャート: 判断 113"/>
        <xdr:cNvSpPr/>
      </xdr:nvSpPr>
      <xdr:spPr bwMode="auto">
        <a:xfrm>
          <a:off x="5600700" y="69437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164814</xdr:rowOff>
    </xdr:from>
    <xdr:to>
      <xdr:col>26</xdr:col>
      <xdr:colOff>50800</xdr:colOff>
      <xdr:row>37</xdr:row>
      <xdr:rowOff>190703</xdr:rowOff>
    </xdr:to>
    <xdr:cxnSp macro="">
      <xdr:nvCxnSpPr>
        <xdr:cNvPr id="115" name="直線コネクタ 114"/>
        <xdr:cNvCxnSpPr/>
      </xdr:nvCxnSpPr>
      <xdr:spPr bwMode="auto">
        <a:xfrm flipV="1">
          <a:off x="4305300" y="7289514"/>
          <a:ext cx="698500" cy="25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13773</xdr:rowOff>
    </xdr:from>
    <xdr:to>
      <xdr:col>26</xdr:col>
      <xdr:colOff>101600</xdr:colOff>
      <xdr:row>36</xdr:row>
      <xdr:rowOff>115373</xdr:rowOff>
    </xdr:to>
    <xdr:sp macro="" textlink="">
      <xdr:nvSpPr>
        <xdr:cNvPr id="116" name="フローチャート: 判断 115"/>
        <xdr:cNvSpPr/>
      </xdr:nvSpPr>
      <xdr:spPr bwMode="auto">
        <a:xfrm>
          <a:off x="4953000" y="6967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125550</xdr:rowOff>
    </xdr:from>
    <xdr:ext cx="736600" cy="259045"/>
    <xdr:sp macro="" textlink="">
      <xdr:nvSpPr>
        <xdr:cNvPr id="117" name="テキスト ボックス 116"/>
        <xdr:cNvSpPr txBox="1"/>
      </xdr:nvSpPr>
      <xdr:spPr>
        <a:xfrm>
          <a:off x="4622800" y="673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190703</xdr:rowOff>
    </xdr:from>
    <xdr:to>
      <xdr:col>22</xdr:col>
      <xdr:colOff>114300</xdr:colOff>
      <xdr:row>37</xdr:row>
      <xdr:rowOff>206743</xdr:rowOff>
    </xdr:to>
    <xdr:cxnSp macro="">
      <xdr:nvCxnSpPr>
        <xdr:cNvPr id="118" name="直線コネクタ 117"/>
        <xdr:cNvCxnSpPr/>
      </xdr:nvCxnSpPr>
      <xdr:spPr bwMode="auto">
        <a:xfrm flipV="1">
          <a:off x="3606800" y="7315403"/>
          <a:ext cx="698500" cy="16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337718</xdr:rowOff>
    </xdr:from>
    <xdr:to>
      <xdr:col>22</xdr:col>
      <xdr:colOff>165100</xdr:colOff>
      <xdr:row>36</xdr:row>
      <xdr:rowOff>96418</xdr:rowOff>
    </xdr:to>
    <xdr:sp macro="" textlink="">
      <xdr:nvSpPr>
        <xdr:cNvPr id="119" name="フローチャート: 判断 118"/>
        <xdr:cNvSpPr/>
      </xdr:nvSpPr>
      <xdr:spPr bwMode="auto">
        <a:xfrm>
          <a:off x="4254500" y="6948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106595</xdr:rowOff>
    </xdr:from>
    <xdr:ext cx="762000" cy="259045"/>
    <xdr:sp macro="" textlink="">
      <xdr:nvSpPr>
        <xdr:cNvPr id="120" name="テキスト ボックス 119"/>
        <xdr:cNvSpPr txBox="1"/>
      </xdr:nvSpPr>
      <xdr:spPr>
        <a:xfrm>
          <a:off x="3924300" y="6716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40132</xdr:rowOff>
    </xdr:from>
    <xdr:to>
      <xdr:col>18</xdr:col>
      <xdr:colOff>177800</xdr:colOff>
      <xdr:row>37</xdr:row>
      <xdr:rowOff>206743</xdr:rowOff>
    </xdr:to>
    <xdr:cxnSp macro="">
      <xdr:nvCxnSpPr>
        <xdr:cNvPr id="121" name="直線コネクタ 120"/>
        <xdr:cNvCxnSpPr/>
      </xdr:nvCxnSpPr>
      <xdr:spPr bwMode="auto">
        <a:xfrm>
          <a:off x="2908300" y="7164832"/>
          <a:ext cx="698500" cy="166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5848</xdr:rowOff>
    </xdr:from>
    <xdr:to>
      <xdr:col>19</xdr:col>
      <xdr:colOff>38100</xdr:colOff>
      <xdr:row>36</xdr:row>
      <xdr:rowOff>107448</xdr:rowOff>
    </xdr:to>
    <xdr:sp macro="" textlink="">
      <xdr:nvSpPr>
        <xdr:cNvPr id="122" name="フローチャート: 判断 121"/>
        <xdr:cNvSpPr/>
      </xdr:nvSpPr>
      <xdr:spPr bwMode="auto">
        <a:xfrm>
          <a:off x="3556000" y="6959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117625</xdr:rowOff>
    </xdr:from>
    <xdr:ext cx="762000" cy="259045"/>
    <xdr:sp macro="" textlink="">
      <xdr:nvSpPr>
        <xdr:cNvPr id="123" name="テキスト ボックス 122"/>
        <xdr:cNvSpPr txBox="1"/>
      </xdr:nvSpPr>
      <xdr:spPr>
        <a:xfrm>
          <a:off x="3225800" y="6727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311886</xdr:rowOff>
    </xdr:from>
    <xdr:to>
      <xdr:col>15</xdr:col>
      <xdr:colOff>101600</xdr:colOff>
      <xdr:row>36</xdr:row>
      <xdr:rowOff>70586</xdr:rowOff>
    </xdr:to>
    <xdr:sp macro="" textlink="">
      <xdr:nvSpPr>
        <xdr:cNvPr id="124" name="フローチャート: 判断 123"/>
        <xdr:cNvSpPr/>
      </xdr:nvSpPr>
      <xdr:spPr bwMode="auto">
        <a:xfrm>
          <a:off x="2857500" y="6922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80763</xdr:rowOff>
    </xdr:from>
    <xdr:ext cx="762000" cy="259045"/>
    <xdr:sp macro="" textlink="">
      <xdr:nvSpPr>
        <xdr:cNvPr id="125" name="テキスト ボックス 124"/>
        <xdr:cNvSpPr txBox="1"/>
      </xdr:nvSpPr>
      <xdr:spPr>
        <a:xfrm>
          <a:off x="2527300" y="6691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90450</xdr:rowOff>
    </xdr:from>
    <xdr:to>
      <xdr:col>29</xdr:col>
      <xdr:colOff>177800</xdr:colOff>
      <xdr:row>37</xdr:row>
      <xdr:rowOff>192050</xdr:rowOff>
    </xdr:to>
    <xdr:sp macro="" textlink="">
      <xdr:nvSpPr>
        <xdr:cNvPr id="131" name="楕円 130"/>
        <xdr:cNvSpPr/>
      </xdr:nvSpPr>
      <xdr:spPr bwMode="auto">
        <a:xfrm>
          <a:off x="5600700" y="7215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62527</xdr:rowOff>
    </xdr:from>
    <xdr:ext cx="762000" cy="259045"/>
    <xdr:sp macro="" textlink="">
      <xdr:nvSpPr>
        <xdr:cNvPr id="132" name="人口1人当たり決算額の推移該当値テキスト445"/>
        <xdr:cNvSpPr txBox="1"/>
      </xdr:nvSpPr>
      <xdr:spPr>
        <a:xfrm>
          <a:off x="5740400" y="718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114014</xdr:rowOff>
    </xdr:from>
    <xdr:to>
      <xdr:col>26</xdr:col>
      <xdr:colOff>101600</xdr:colOff>
      <xdr:row>37</xdr:row>
      <xdr:rowOff>215614</xdr:rowOff>
    </xdr:to>
    <xdr:sp macro="" textlink="">
      <xdr:nvSpPr>
        <xdr:cNvPr id="133" name="楕円 132"/>
        <xdr:cNvSpPr/>
      </xdr:nvSpPr>
      <xdr:spPr bwMode="auto">
        <a:xfrm>
          <a:off x="4953000" y="72387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200391</xdr:rowOff>
    </xdr:from>
    <xdr:ext cx="736600" cy="259045"/>
    <xdr:sp macro="" textlink="">
      <xdr:nvSpPr>
        <xdr:cNvPr id="134" name="テキスト ボックス 133"/>
        <xdr:cNvSpPr txBox="1"/>
      </xdr:nvSpPr>
      <xdr:spPr>
        <a:xfrm>
          <a:off x="4622800" y="7325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139903</xdr:rowOff>
    </xdr:from>
    <xdr:to>
      <xdr:col>22</xdr:col>
      <xdr:colOff>165100</xdr:colOff>
      <xdr:row>37</xdr:row>
      <xdr:rowOff>241503</xdr:rowOff>
    </xdr:to>
    <xdr:sp macro="" textlink="">
      <xdr:nvSpPr>
        <xdr:cNvPr id="135" name="楕円 134"/>
        <xdr:cNvSpPr/>
      </xdr:nvSpPr>
      <xdr:spPr bwMode="auto">
        <a:xfrm>
          <a:off x="4254500" y="72646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226280</xdr:rowOff>
    </xdr:from>
    <xdr:ext cx="762000" cy="259045"/>
    <xdr:sp macro="" textlink="">
      <xdr:nvSpPr>
        <xdr:cNvPr id="136" name="テキスト ボックス 135"/>
        <xdr:cNvSpPr txBox="1"/>
      </xdr:nvSpPr>
      <xdr:spPr>
        <a:xfrm>
          <a:off x="3924300" y="7350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155943</xdr:rowOff>
    </xdr:from>
    <xdr:to>
      <xdr:col>19</xdr:col>
      <xdr:colOff>38100</xdr:colOff>
      <xdr:row>37</xdr:row>
      <xdr:rowOff>257543</xdr:rowOff>
    </xdr:to>
    <xdr:sp macro="" textlink="">
      <xdr:nvSpPr>
        <xdr:cNvPr id="137" name="楕円 136"/>
        <xdr:cNvSpPr/>
      </xdr:nvSpPr>
      <xdr:spPr bwMode="auto">
        <a:xfrm>
          <a:off x="3556000" y="7280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242320</xdr:rowOff>
    </xdr:from>
    <xdr:ext cx="762000" cy="259045"/>
    <xdr:sp macro="" textlink="">
      <xdr:nvSpPr>
        <xdr:cNvPr id="138" name="テキスト ボックス 137"/>
        <xdr:cNvSpPr txBox="1"/>
      </xdr:nvSpPr>
      <xdr:spPr>
        <a:xfrm>
          <a:off x="3225800" y="736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160782</xdr:rowOff>
    </xdr:from>
    <xdr:to>
      <xdr:col>15</xdr:col>
      <xdr:colOff>101600</xdr:colOff>
      <xdr:row>37</xdr:row>
      <xdr:rowOff>90932</xdr:rowOff>
    </xdr:to>
    <xdr:sp macro="" textlink="">
      <xdr:nvSpPr>
        <xdr:cNvPr id="139" name="楕円 138"/>
        <xdr:cNvSpPr/>
      </xdr:nvSpPr>
      <xdr:spPr bwMode="auto">
        <a:xfrm>
          <a:off x="2857500" y="7114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75709</xdr:rowOff>
    </xdr:from>
    <xdr:ext cx="762000" cy="259045"/>
    <xdr:sp macro="" textlink="">
      <xdr:nvSpPr>
        <xdr:cNvPr id="140" name="テキスト ボックス 139"/>
        <xdr:cNvSpPr txBox="1"/>
      </xdr:nvSpPr>
      <xdr:spPr>
        <a:xfrm>
          <a:off x="2527300" y="720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18,468
18,410
513.76
13,273,369
12,798,684
363,788
7,262,824
10,065,943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42365</xdr:rowOff>
    </xdr:from>
    <xdr:to>
      <xdr:col>24</xdr:col>
      <xdr:colOff>62865</xdr:colOff>
      <xdr:row>39</xdr:row>
      <xdr:rowOff>97327</xdr:rowOff>
    </xdr:to>
    <xdr:cxnSp macro="">
      <xdr:nvCxnSpPr>
        <xdr:cNvPr id="58" name="直線コネクタ 57"/>
        <xdr:cNvCxnSpPr/>
      </xdr:nvCxnSpPr>
      <xdr:spPr>
        <a:xfrm flipV="1">
          <a:off x="4633595" y="5185865"/>
          <a:ext cx="1270" cy="1598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101154</xdr:rowOff>
    </xdr:from>
    <xdr:ext cx="534377" cy="259045"/>
    <xdr:sp macro="" textlink="">
      <xdr:nvSpPr>
        <xdr:cNvPr id="59" name="人件費最小値テキスト"/>
        <xdr:cNvSpPr txBox="1"/>
      </xdr:nvSpPr>
      <xdr:spPr>
        <a:xfrm>
          <a:off x="4686300" y="678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97327</xdr:rowOff>
    </xdr:from>
    <xdr:to>
      <xdr:col>24</xdr:col>
      <xdr:colOff>152400</xdr:colOff>
      <xdr:row>39</xdr:row>
      <xdr:rowOff>97327</xdr:rowOff>
    </xdr:to>
    <xdr:cxnSp macro="">
      <xdr:nvCxnSpPr>
        <xdr:cNvPr id="60" name="直線コネクタ 59"/>
        <xdr:cNvCxnSpPr/>
      </xdr:nvCxnSpPr>
      <xdr:spPr>
        <a:xfrm>
          <a:off x="4546600" y="6783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160492</xdr:rowOff>
    </xdr:from>
    <xdr:ext cx="599010" cy="259045"/>
    <xdr:sp macro="" textlink="">
      <xdr:nvSpPr>
        <xdr:cNvPr id="61" name="人件費最大値テキスト"/>
        <xdr:cNvSpPr txBox="1"/>
      </xdr:nvSpPr>
      <xdr:spPr>
        <a:xfrm>
          <a:off x="4686300" y="4961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42365</xdr:rowOff>
    </xdr:from>
    <xdr:to>
      <xdr:col>24</xdr:col>
      <xdr:colOff>152400</xdr:colOff>
      <xdr:row>30</xdr:row>
      <xdr:rowOff>42365</xdr:rowOff>
    </xdr:to>
    <xdr:cxnSp macro="">
      <xdr:nvCxnSpPr>
        <xdr:cNvPr id="62" name="直線コネクタ 61"/>
        <xdr:cNvCxnSpPr/>
      </xdr:nvCxnSpPr>
      <xdr:spPr>
        <a:xfrm>
          <a:off x="4546600" y="5185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58220</xdr:rowOff>
    </xdr:from>
    <xdr:to>
      <xdr:col>24</xdr:col>
      <xdr:colOff>63500</xdr:colOff>
      <xdr:row>37</xdr:row>
      <xdr:rowOff>106341</xdr:rowOff>
    </xdr:to>
    <xdr:cxnSp macro="">
      <xdr:nvCxnSpPr>
        <xdr:cNvPr id="63" name="直線コネクタ 62"/>
        <xdr:cNvCxnSpPr/>
      </xdr:nvCxnSpPr>
      <xdr:spPr>
        <a:xfrm flipV="1">
          <a:off x="3797300" y="6401870"/>
          <a:ext cx="838200" cy="4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4106</xdr:rowOff>
    </xdr:from>
    <xdr:ext cx="534377" cy="259045"/>
    <xdr:sp macro="" textlink="">
      <xdr:nvSpPr>
        <xdr:cNvPr id="64" name="人件費平均値テキスト"/>
        <xdr:cNvSpPr txBox="1"/>
      </xdr:nvSpPr>
      <xdr:spPr>
        <a:xfrm>
          <a:off x="4686300" y="6004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152679</xdr:rowOff>
    </xdr:from>
    <xdr:to>
      <xdr:col>24</xdr:col>
      <xdr:colOff>114300</xdr:colOff>
      <xdr:row>36</xdr:row>
      <xdr:rowOff>82829</xdr:rowOff>
    </xdr:to>
    <xdr:sp macro="" textlink="">
      <xdr:nvSpPr>
        <xdr:cNvPr id="65" name="フローチャート: 判断 64"/>
        <xdr:cNvSpPr/>
      </xdr:nvSpPr>
      <xdr:spPr>
        <a:xfrm>
          <a:off x="4584700" y="61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106341</xdr:rowOff>
    </xdr:from>
    <xdr:to>
      <xdr:col>19</xdr:col>
      <xdr:colOff>177800</xdr:colOff>
      <xdr:row>37</xdr:row>
      <xdr:rowOff>141708</xdr:rowOff>
    </xdr:to>
    <xdr:cxnSp macro="">
      <xdr:nvCxnSpPr>
        <xdr:cNvPr id="66" name="直線コネクタ 65"/>
        <xdr:cNvCxnSpPr/>
      </xdr:nvCxnSpPr>
      <xdr:spPr>
        <a:xfrm flipV="1">
          <a:off x="2908300" y="6449991"/>
          <a:ext cx="889000" cy="3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48748</xdr:rowOff>
    </xdr:from>
    <xdr:to>
      <xdr:col>20</xdr:col>
      <xdr:colOff>38100</xdr:colOff>
      <xdr:row>36</xdr:row>
      <xdr:rowOff>150348</xdr:rowOff>
    </xdr:to>
    <xdr:sp macro="" textlink="">
      <xdr:nvSpPr>
        <xdr:cNvPr id="67" name="フローチャート: 判断 66"/>
        <xdr:cNvSpPr/>
      </xdr:nvSpPr>
      <xdr:spPr>
        <a:xfrm>
          <a:off x="3746500" y="622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166875</xdr:rowOff>
    </xdr:from>
    <xdr:ext cx="534377" cy="259045"/>
    <xdr:sp macro="" textlink="">
      <xdr:nvSpPr>
        <xdr:cNvPr id="68" name="テキスト ボックス 67"/>
        <xdr:cNvSpPr txBox="1"/>
      </xdr:nvSpPr>
      <xdr:spPr>
        <a:xfrm>
          <a:off x="3530111" y="599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141708</xdr:rowOff>
    </xdr:from>
    <xdr:to>
      <xdr:col>15</xdr:col>
      <xdr:colOff>50800</xdr:colOff>
      <xdr:row>37</xdr:row>
      <xdr:rowOff>156078</xdr:rowOff>
    </xdr:to>
    <xdr:cxnSp macro="">
      <xdr:nvCxnSpPr>
        <xdr:cNvPr id="69" name="直線コネクタ 68"/>
        <xdr:cNvCxnSpPr/>
      </xdr:nvCxnSpPr>
      <xdr:spPr>
        <a:xfrm flipV="1">
          <a:off x="2019300" y="6485358"/>
          <a:ext cx="889000" cy="1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68604</xdr:rowOff>
    </xdr:from>
    <xdr:to>
      <xdr:col>15</xdr:col>
      <xdr:colOff>101600</xdr:colOff>
      <xdr:row>36</xdr:row>
      <xdr:rowOff>170204</xdr:rowOff>
    </xdr:to>
    <xdr:sp macro="" textlink="">
      <xdr:nvSpPr>
        <xdr:cNvPr id="70" name="フローチャート: 判断 69"/>
        <xdr:cNvSpPr/>
      </xdr:nvSpPr>
      <xdr:spPr>
        <a:xfrm>
          <a:off x="2857500" y="6240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15281</xdr:rowOff>
    </xdr:from>
    <xdr:ext cx="534377" cy="259045"/>
    <xdr:sp macro="" textlink="">
      <xdr:nvSpPr>
        <xdr:cNvPr id="71" name="テキスト ボックス 70"/>
        <xdr:cNvSpPr txBox="1"/>
      </xdr:nvSpPr>
      <xdr:spPr>
        <a:xfrm>
          <a:off x="2641111" y="60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156078</xdr:rowOff>
    </xdr:from>
    <xdr:to>
      <xdr:col>10</xdr:col>
      <xdr:colOff>114300</xdr:colOff>
      <xdr:row>38</xdr:row>
      <xdr:rowOff>16844</xdr:rowOff>
    </xdr:to>
    <xdr:cxnSp macro="">
      <xdr:nvCxnSpPr>
        <xdr:cNvPr id="72" name="直線コネクタ 71"/>
        <xdr:cNvCxnSpPr/>
      </xdr:nvCxnSpPr>
      <xdr:spPr>
        <a:xfrm flipV="1">
          <a:off x="1130300" y="6499728"/>
          <a:ext cx="889000" cy="3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66644</xdr:rowOff>
    </xdr:from>
    <xdr:to>
      <xdr:col>10</xdr:col>
      <xdr:colOff>165100</xdr:colOff>
      <xdr:row>36</xdr:row>
      <xdr:rowOff>168244</xdr:rowOff>
    </xdr:to>
    <xdr:sp macro="" textlink="">
      <xdr:nvSpPr>
        <xdr:cNvPr id="73" name="フローチャート: 判断 72"/>
        <xdr:cNvSpPr/>
      </xdr:nvSpPr>
      <xdr:spPr>
        <a:xfrm>
          <a:off x="1968500" y="623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13321</xdr:rowOff>
    </xdr:from>
    <xdr:ext cx="534377" cy="259045"/>
    <xdr:sp macro="" textlink="">
      <xdr:nvSpPr>
        <xdr:cNvPr id="74" name="テキスト ボックス 73"/>
        <xdr:cNvSpPr txBox="1"/>
      </xdr:nvSpPr>
      <xdr:spPr>
        <a:xfrm>
          <a:off x="1752111" y="6014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158052</xdr:rowOff>
    </xdr:from>
    <xdr:to>
      <xdr:col>6</xdr:col>
      <xdr:colOff>38100</xdr:colOff>
      <xdr:row>36</xdr:row>
      <xdr:rowOff>88202</xdr:rowOff>
    </xdr:to>
    <xdr:sp macro="" textlink="">
      <xdr:nvSpPr>
        <xdr:cNvPr id="75" name="フローチャート: 判断 74"/>
        <xdr:cNvSpPr/>
      </xdr:nvSpPr>
      <xdr:spPr>
        <a:xfrm>
          <a:off x="1079500" y="615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104729</xdr:rowOff>
    </xdr:from>
    <xdr:ext cx="534377" cy="259045"/>
    <xdr:sp macro="" textlink="">
      <xdr:nvSpPr>
        <xdr:cNvPr id="76" name="テキスト ボックス 75"/>
        <xdr:cNvSpPr txBox="1"/>
      </xdr:nvSpPr>
      <xdr:spPr>
        <a:xfrm>
          <a:off x="863111" y="593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7420</xdr:rowOff>
    </xdr:from>
    <xdr:to>
      <xdr:col>24</xdr:col>
      <xdr:colOff>114300</xdr:colOff>
      <xdr:row>37</xdr:row>
      <xdr:rowOff>109020</xdr:rowOff>
    </xdr:to>
    <xdr:sp macro="" textlink="">
      <xdr:nvSpPr>
        <xdr:cNvPr id="82" name="楕円 81"/>
        <xdr:cNvSpPr/>
      </xdr:nvSpPr>
      <xdr:spPr>
        <a:xfrm>
          <a:off x="4584700" y="635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157297</xdr:rowOff>
    </xdr:from>
    <xdr:ext cx="534377" cy="259045"/>
    <xdr:sp macro="" textlink="">
      <xdr:nvSpPr>
        <xdr:cNvPr id="83" name="人件費該当値テキスト"/>
        <xdr:cNvSpPr txBox="1"/>
      </xdr:nvSpPr>
      <xdr:spPr>
        <a:xfrm>
          <a:off x="4686300" y="632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55541</xdr:rowOff>
    </xdr:from>
    <xdr:to>
      <xdr:col>20</xdr:col>
      <xdr:colOff>38100</xdr:colOff>
      <xdr:row>37</xdr:row>
      <xdr:rowOff>157141</xdr:rowOff>
    </xdr:to>
    <xdr:sp macro="" textlink="">
      <xdr:nvSpPr>
        <xdr:cNvPr id="84" name="楕円 83"/>
        <xdr:cNvSpPr/>
      </xdr:nvSpPr>
      <xdr:spPr>
        <a:xfrm>
          <a:off x="3746500" y="639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148268</xdr:rowOff>
    </xdr:from>
    <xdr:ext cx="534377" cy="259045"/>
    <xdr:sp macro="" textlink="">
      <xdr:nvSpPr>
        <xdr:cNvPr id="85" name="テキスト ボックス 84"/>
        <xdr:cNvSpPr txBox="1"/>
      </xdr:nvSpPr>
      <xdr:spPr>
        <a:xfrm>
          <a:off x="3530111" y="649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90908</xdr:rowOff>
    </xdr:from>
    <xdr:to>
      <xdr:col>15</xdr:col>
      <xdr:colOff>101600</xdr:colOff>
      <xdr:row>38</xdr:row>
      <xdr:rowOff>21058</xdr:rowOff>
    </xdr:to>
    <xdr:sp macro="" textlink="">
      <xdr:nvSpPr>
        <xdr:cNvPr id="86" name="楕円 85"/>
        <xdr:cNvSpPr/>
      </xdr:nvSpPr>
      <xdr:spPr>
        <a:xfrm>
          <a:off x="2857500" y="643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12185</xdr:rowOff>
    </xdr:from>
    <xdr:ext cx="534377" cy="259045"/>
    <xdr:sp macro="" textlink="">
      <xdr:nvSpPr>
        <xdr:cNvPr id="87" name="テキスト ボックス 86"/>
        <xdr:cNvSpPr txBox="1"/>
      </xdr:nvSpPr>
      <xdr:spPr>
        <a:xfrm>
          <a:off x="2641111" y="65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105278</xdr:rowOff>
    </xdr:from>
    <xdr:to>
      <xdr:col>10</xdr:col>
      <xdr:colOff>165100</xdr:colOff>
      <xdr:row>38</xdr:row>
      <xdr:rowOff>35427</xdr:rowOff>
    </xdr:to>
    <xdr:sp macro="" textlink="">
      <xdr:nvSpPr>
        <xdr:cNvPr id="88" name="楕円 87"/>
        <xdr:cNvSpPr/>
      </xdr:nvSpPr>
      <xdr:spPr>
        <a:xfrm>
          <a:off x="1968500" y="64489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26554</xdr:rowOff>
    </xdr:from>
    <xdr:ext cx="534377" cy="259045"/>
    <xdr:sp macro="" textlink="">
      <xdr:nvSpPr>
        <xdr:cNvPr id="89" name="テキスト ボックス 88"/>
        <xdr:cNvSpPr txBox="1"/>
      </xdr:nvSpPr>
      <xdr:spPr>
        <a:xfrm>
          <a:off x="1752111" y="6541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137494</xdr:rowOff>
    </xdr:from>
    <xdr:to>
      <xdr:col>6</xdr:col>
      <xdr:colOff>38100</xdr:colOff>
      <xdr:row>38</xdr:row>
      <xdr:rowOff>67644</xdr:rowOff>
    </xdr:to>
    <xdr:sp macro="" textlink="">
      <xdr:nvSpPr>
        <xdr:cNvPr id="90" name="楕円 89"/>
        <xdr:cNvSpPr/>
      </xdr:nvSpPr>
      <xdr:spPr>
        <a:xfrm>
          <a:off x="1079500" y="6481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58771</xdr:rowOff>
    </xdr:from>
    <xdr:ext cx="534377" cy="259045"/>
    <xdr:sp macro="" textlink="">
      <xdr:nvSpPr>
        <xdr:cNvPr id="91" name="テキスト ボックス 90"/>
        <xdr:cNvSpPr txBox="1"/>
      </xdr:nvSpPr>
      <xdr:spPr>
        <a:xfrm>
          <a:off x="863111" y="657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91973</xdr:rowOff>
    </xdr:from>
    <xdr:to>
      <xdr:col>24</xdr:col>
      <xdr:colOff>62865</xdr:colOff>
      <xdr:row>58</xdr:row>
      <xdr:rowOff>134721</xdr:rowOff>
    </xdr:to>
    <xdr:cxnSp macro="">
      <xdr:nvCxnSpPr>
        <xdr:cNvPr id="116" name="直線コネクタ 115"/>
        <xdr:cNvCxnSpPr/>
      </xdr:nvCxnSpPr>
      <xdr:spPr>
        <a:xfrm flipV="1">
          <a:off x="4633595" y="8664473"/>
          <a:ext cx="1270" cy="1414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138548</xdr:rowOff>
    </xdr:from>
    <xdr:ext cx="534377" cy="259045"/>
    <xdr:sp macro="" textlink="">
      <xdr:nvSpPr>
        <xdr:cNvPr id="117" name="物件費最小値テキスト"/>
        <xdr:cNvSpPr txBox="1"/>
      </xdr:nvSpPr>
      <xdr:spPr>
        <a:xfrm>
          <a:off x="4686300" y="10082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134721</xdr:rowOff>
    </xdr:from>
    <xdr:to>
      <xdr:col>24</xdr:col>
      <xdr:colOff>152400</xdr:colOff>
      <xdr:row>58</xdr:row>
      <xdr:rowOff>134721</xdr:rowOff>
    </xdr:to>
    <xdr:cxnSp macro="">
      <xdr:nvCxnSpPr>
        <xdr:cNvPr id="118" name="直線コネクタ 117"/>
        <xdr:cNvCxnSpPr/>
      </xdr:nvCxnSpPr>
      <xdr:spPr>
        <a:xfrm>
          <a:off x="4546600" y="1007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38650</xdr:rowOff>
    </xdr:from>
    <xdr:ext cx="599010" cy="259045"/>
    <xdr:sp macro="" textlink="">
      <xdr:nvSpPr>
        <xdr:cNvPr id="119" name="物件費最大値テキスト"/>
        <xdr:cNvSpPr txBox="1"/>
      </xdr:nvSpPr>
      <xdr:spPr>
        <a:xfrm>
          <a:off x="4686300" y="843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91973</xdr:rowOff>
    </xdr:from>
    <xdr:to>
      <xdr:col>24</xdr:col>
      <xdr:colOff>152400</xdr:colOff>
      <xdr:row>50</xdr:row>
      <xdr:rowOff>91973</xdr:rowOff>
    </xdr:to>
    <xdr:cxnSp macro="">
      <xdr:nvCxnSpPr>
        <xdr:cNvPr id="120" name="直線コネクタ 119"/>
        <xdr:cNvCxnSpPr/>
      </xdr:nvCxnSpPr>
      <xdr:spPr>
        <a:xfrm>
          <a:off x="4546600" y="866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33757</xdr:rowOff>
    </xdr:from>
    <xdr:to>
      <xdr:col>24</xdr:col>
      <xdr:colOff>63500</xdr:colOff>
      <xdr:row>55</xdr:row>
      <xdr:rowOff>97790</xdr:rowOff>
    </xdr:to>
    <xdr:cxnSp macro="">
      <xdr:nvCxnSpPr>
        <xdr:cNvPr id="121" name="直線コネクタ 120"/>
        <xdr:cNvCxnSpPr/>
      </xdr:nvCxnSpPr>
      <xdr:spPr>
        <a:xfrm flipV="1">
          <a:off x="3797300" y="9463507"/>
          <a:ext cx="838200" cy="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99395</xdr:rowOff>
    </xdr:from>
    <xdr:ext cx="599010" cy="259045"/>
    <xdr:sp macro="" textlink="">
      <xdr:nvSpPr>
        <xdr:cNvPr id="122" name="物件費平均値テキスト"/>
        <xdr:cNvSpPr txBox="1"/>
      </xdr:nvSpPr>
      <xdr:spPr>
        <a:xfrm>
          <a:off x="4686300" y="95291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120968</xdr:rowOff>
    </xdr:from>
    <xdr:to>
      <xdr:col>24</xdr:col>
      <xdr:colOff>114300</xdr:colOff>
      <xdr:row>56</xdr:row>
      <xdr:rowOff>51118</xdr:rowOff>
    </xdr:to>
    <xdr:sp macro="" textlink="">
      <xdr:nvSpPr>
        <xdr:cNvPr id="123" name="フローチャート: 判断 122"/>
        <xdr:cNvSpPr/>
      </xdr:nvSpPr>
      <xdr:spPr>
        <a:xfrm>
          <a:off x="4584700" y="955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137566</xdr:rowOff>
    </xdr:from>
    <xdr:to>
      <xdr:col>19</xdr:col>
      <xdr:colOff>177800</xdr:colOff>
      <xdr:row>55</xdr:row>
      <xdr:rowOff>97790</xdr:rowOff>
    </xdr:to>
    <xdr:cxnSp macro="">
      <xdr:nvCxnSpPr>
        <xdr:cNvPr id="124" name="直線コネクタ 123"/>
        <xdr:cNvCxnSpPr/>
      </xdr:nvCxnSpPr>
      <xdr:spPr>
        <a:xfrm>
          <a:off x="2908300" y="9395866"/>
          <a:ext cx="889000" cy="13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78448</xdr:rowOff>
    </xdr:from>
    <xdr:to>
      <xdr:col>20</xdr:col>
      <xdr:colOff>38100</xdr:colOff>
      <xdr:row>56</xdr:row>
      <xdr:rowOff>8598</xdr:rowOff>
    </xdr:to>
    <xdr:sp macro="" textlink="">
      <xdr:nvSpPr>
        <xdr:cNvPr id="125" name="フローチャート: 判断 124"/>
        <xdr:cNvSpPr/>
      </xdr:nvSpPr>
      <xdr:spPr>
        <a:xfrm>
          <a:off x="3746500" y="9508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171175</xdr:rowOff>
    </xdr:from>
    <xdr:ext cx="599010" cy="259045"/>
    <xdr:sp macro="" textlink="">
      <xdr:nvSpPr>
        <xdr:cNvPr id="126" name="テキスト ボックス 125"/>
        <xdr:cNvSpPr txBox="1"/>
      </xdr:nvSpPr>
      <xdr:spPr>
        <a:xfrm>
          <a:off x="3497795" y="960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137566</xdr:rowOff>
    </xdr:from>
    <xdr:to>
      <xdr:col>15</xdr:col>
      <xdr:colOff>50800</xdr:colOff>
      <xdr:row>54</xdr:row>
      <xdr:rowOff>160109</xdr:rowOff>
    </xdr:to>
    <xdr:cxnSp macro="">
      <xdr:nvCxnSpPr>
        <xdr:cNvPr id="127" name="直線コネクタ 126"/>
        <xdr:cNvCxnSpPr/>
      </xdr:nvCxnSpPr>
      <xdr:spPr>
        <a:xfrm flipV="1">
          <a:off x="2019300" y="9395866"/>
          <a:ext cx="889000" cy="2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44006</xdr:rowOff>
    </xdr:from>
    <xdr:to>
      <xdr:col>15</xdr:col>
      <xdr:colOff>101600</xdr:colOff>
      <xdr:row>56</xdr:row>
      <xdr:rowOff>145606</xdr:rowOff>
    </xdr:to>
    <xdr:sp macro="" textlink="">
      <xdr:nvSpPr>
        <xdr:cNvPr id="128" name="フローチャート: 判断 127"/>
        <xdr:cNvSpPr/>
      </xdr:nvSpPr>
      <xdr:spPr>
        <a:xfrm>
          <a:off x="2857500" y="964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136733</xdr:rowOff>
    </xdr:from>
    <xdr:ext cx="534377" cy="259045"/>
    <xdr:sp macro="" textlink="">
      <xdr:nvSpPr>
        <xdr:cNvPr id="129" name="テキスト ボックス 128"/>
        <xdr:cNvSpPr txBox="1"/>
      </xdr:nvSpPr>
      <xdr:spPr>
        <a:xfrm>
          <a:off x="2641111" y="9737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160109</xdr:rowOff>
    </xdr:from>
    <xdr:to>
      <xdr:col>10</xdr:col>
      <xdr:colOff>114300</xdr:colOff>
      <xdr:row>55</xdr:row>
      <xdr:rowOff>169888</xdr:rowOff>
    </xdr:to>
    <xdr:cxnSp macro="">
      <xdr:nvCxnSpPr>
        <xdr:cNvPr id="130" name="直線コネクタ 129"/>
        <xdr:cNvCxnSpPr/>
      </xdr:nvCxnSpPr>
      <xdr:spPr>
        <a:xfrm flipV="1">
          <a:off x="1130300" y="9418409"/>
          <a:ext cx="889000" cy="18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76797</xdr:rowOff>
    </xdr:from>
    <xdr:to>
      <xdr:col>10</xdr:col>
      <xdr:colOff>165100</xdr:colOff>
      <xdr:row>57</xdr:row>
      <xdr:rowOff>6947</xdr:rowOff>
    </xdr:to>
    <xdr:sp macro="" textlink="">
      <xdr:nvSpPr>
        <xdr:cNvPr id="131" name="フローチャート: 判断 130"/>
        <xdr:cNvSpPr/>
      </xdr:nvSpPr>
      <xdr:spPr>
        <a:xfrm>
          <a:off x="1968500" y="967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169524</xdr:rowOff>
    </xdr:from>
    <xdr:ext cx="534377" cy="259045"/>
    <xdr:sp macro="" textlink="">
      <xdr:nvSpPr>
        <xdr:cNvPr id="132" name="テキスト ボックス 131"/>
        <xdr:cNvSpPr txBox="1"/>
      </xdr:nvSpPr>
      <xdr:spPr>
        <a:xfrm>
          <a:off x="1752111" y="977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164821</xdr:rowOff>
    </xdr:from>
    <xdr:to>
      <xdr:col>6</xdr:col>
      <xdr:colOff>38100</xdr:colOff>
      <xdr:row>57</xdr:row>
      <xdr:rowOff>94971</xdr:rowOff>
    </xdr:to>
    <xdr:sp macro="" textlink="">
      <xdr:nvSpPr>
        <xdr:cNvPr id="133" name="フローチャート: 判断 132"/>
        <xdr:cNvSpPr/>
      </xdr:nvSpPr>
      <xdr:spPr>
        <a:xfrm>
          <a:off x="1079500" y="97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86098</xdr:rowOff>
    </xdr:from>
    <xdr:ext cx="534377" cy="259045"/>
    <xdr:sp macro="" textlink="">
      <xdr:nvSpPr>
        <xdr:cNvPr id="134" name="テキスト ボックス 133"/>
        <xdr:cNvSpPr txBox="1"/>
      </xdr:nvSpPr>
      <xdr:spPr>
        <a:xfrm>
          <a:off x="863111" y="985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154407</xdr:rowOff>
    </xdr:from>
    <xdr:to>
      <xdr:col>24</xdr:col>
      <xdr:colOff>114300</xdr:colOff>
      <xdr:row>55</xdr:row>
      <xdr:rowOff>84557</xdr:rowOff>
    </xdr:to>
    <xdr:sp macro="" textlink="">
      <xdr:nvSpPr>
        <xdr:cNvPr id="140" name="楕円 139"/>
        <xdr:cNvSpPr/>
      </xdr:nvSpPr>
      <xdr:spPr>
        <a:xfrm>
          <a:off x="4584700" y="941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5834</xdr:rowOff>
    </xdr:from>
    <xdr:ext cx="599010" cy="259045"/>
    <xdr:sp macro="" textlink="">
      <xdr:nvSpPr>
        <xdr:cNvPr id="141" name="物件費該当値テキスト"/>
        <xdr:cNvSpPr txBox="1"/>
      </xdr:nvSpPr>
      <xdr:spPr>
        <a:xfrm>
          <a:off x="4686300" y="9264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46990</xdr:rowOff>
    </xdr:from>
    <xdr:to>
      <xdr:col>20</xdr:col>
      <xdr:colOff>38100</xdr:colOff>
      <xdr:row>55</xdr:row>
      <xdr:rowOff>148590</xdr:rowOff>
    </xdr:to>
    <xdr:sp macro="" textlink="">
      <xdr:nvSpPr>
        <xdr:cNvPr id="142" name="楕円 141"/>
        <xdr:cNvSpPr/>
      </xdr:nvSpPr>
      <xdr:spPr>
        <a:xfrm>
          <a:off x="3746500" y="94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165117</xdr:rowOff>
    </xdr:from>
    <xdr:ext cx="599010" cy="259045"/>
    <xdr:sp macro="" textlink="">
      <xdr:nvSpPr>
        <xdr:cNvPr id="143" name="テキスト ボックス 142"/>
        <xdr:cNvSpPr txBox="1"/>
      </xdr:nvSpPr>
      <xdr:spPr>
        <a:xfrm>
          <a:off x="3497795" y="925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86766</xdr:rowOff>
    </xdr:from>
    <xdr:to>
      <xdr:col>15</xdr:col>
      <xdr:colOff>101600</xdr:colOff>
      <xdr:row>55</xdr:row>
      <xdr:rowOff>16916</xdr:rowOff>
    </xdr:to>
    <xdr:sp macro="" textlink="">
      <xdr:nvSpPr>
        <xdr:cNvPr id="144" name="楕円 143"/>
        <xdr:cNvSpPr/>
      </xdr:nvSpPr>
      <xdr:spPr>
        <a:xfrm>
          <a:off x="2857500" y="934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33443</xdr:rowOff>
    </xdr:from>
    <xdr:ext cx="599010" cy="259045"/>
    <xdr:sp macro="" textlink="">
      <xdr:nvSpPr>
        <xdr:cNvPr id="145" name="テキスト ボックス 144"/>
        <xdr:cNvSpPr txBox="1"/>
      </xdr:nvSpPr>
      <xdr:spPr>
        <a:xfrm>
          <a:off x="2608795" y="9120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109309</xdr:rowOff>
    </xdr:from>
    <xdr:to>
      <xdr:col>10</xdr:col>
      <xdr:colOff>165100</xdr:colOff>
      <xdr:row>55</xdr:row>
      <xdr:rowOff>39459</xdr:rowOff>
    </xdr:to>
    <xdr:sp macro="" textlink="">
      <xdr:nvSpPr>
        <xdr:cNvPr id="146" name="楕円 145"/>
        <xdr:cNvSpPr/>
      </xdr:nvSpPr>
      <xdr:spPr>
        <a:xfrm>
          <a:off x="1968500" y="9367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55986</xdr:rowOff>
    </xdr:from>
    <xdr:ext cx="599010" cy="259045"/>
    <xdr:sp macro="" textlink="">
      <xdr:nvSpPr>
        <xdr:cNvPr id="147" name="テキスト ボックス 146"/>
        <xdr:cNvSpPr txBox="1"/>
      </xdr:nvSpPr>
      <xdr:spPr>
        <a:xfrm>
          <a:off x="1719795" y="914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119088</xdr:rowOff>
    </xdr:from>
    <xdr:to>
      <xdr:col>6</xdr:col>
      <xdr:colOff>38100</xdr:colOff>
      <xdr:row>56</xdr:row>
      <xdr:rowOff>49238</xdr:rowOff>
    </xdr:to>
    <xdr:sp macro="" textlink="">
      <xdr:nvSpPr>
        <xdr:cNvPr id="148" name="楕円 147"/>
        <xdr:cNvSpPr/>
      </xdr:nvSpPr>
      <xdr:spPr>
        <a:xfrm>
          <a:off x="1079500" y="954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65765</xdr:rowOff>
    </xdr:from>
    <xdr:ext cx="599010" cy="259045"/>
    <xdr:sp macro="" textlink="">
      <xdr:nvSpPr>
        <xdr:cNvPr id="149" name="テキスト ボックス 148"/>
        <xdr:cNvSpPr txBox="1"/>
      </xdr:nvSpPr>
      <xdr:spPr>
        <a:xfrm>
          <a:off x="830795" y="9324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148067</xdr:rowOff>
    </xdr:from>
    <xdr:to>
      <xdr:col>24</xdr:col>
      <xdr:colOff>62865</xdr:colOff>
      <xdr:row>78</xdr:row>
      <xdr:rowOff>83876</xdr:rowOff>
    </xdr:to>
    <xdr:cxnSp macro="">
      <xdr:nvCxnSpPr>
        <xdr:cNvPr id="171" name="直線コネクタ 170"/>
        <xdr:cNvCxnSpPr/>
      </xdr:nvCxnSpPr>
      <xdr:spPr>
        <a:xfrm flipV="1">
          <a:off x="4633595" y="12149567"/>
          <a:ext cx="1270" cy="130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87703</xdr:rowOff>
    </xdr:from>
    <xdr:ext cx="469744" cy="259045"/>
    <xdr:sp macro="" textlink="">
      <xdr:nvSpPr>
        <xdr:cNvPr id="172" name="維持補修費最小値テキスト"/>
        <xdr:cNvSpPr txBox="1"/>
      </xdr:nvSpPr>
      <xdr:spPr>
        <a:xfrm>
          <a:off x="4686300" y="1346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83876</xdr:rowOff>
    </xdr:from>
    <xdr:to>
      <xdr:col>24</xdr:col>
      <xdr:colOff>152400</xdr:colOff>
      <xdr:row>78</xdr:row>
      <xdr:rowOff>83876</xdr:rowOff>
    </xdr:to>
    <xdr:cxnSp macro="">
      <xdr:nvCxnSpPr>
        <xdr:cNvPr id="173" name="直線コネクタ 172"/>
        <xdr:cNvCxnSpPr/>
      </xdr:nvCxnSpPr>
      <xdr:spPr>
        <a:xfrm>
          <a:off x="4546600" y="1345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94744</xdr:rowOff>
    </xdr:from>
    <xdr:ext cx="534377" cy="259045"/>
    <xdr:sp macro="" textlink="">
      <xdr:nvSpPr>
        <xdr:cNvPr id="174" name="維持補修費最大値テキスト"/>
        <xdr:cNvSpPr txBox="1"/>
      </xdr:nvSpPr>
      <xdr:spPr>
        <a:xfrm>
          <a:off x="4686300" y="11924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148067</xdr:rowOff>
    </xdr:from>
    <xdr:to>
      <xdr:col>24</xdr:col>
      <xdr:colOff>152400</xdr:colOff>
      <xdr:row>70</xdr:row>
      <xdr:rowOff>148067</xdr:rowOff>
    </xdr:to>
    <xdr:cxnSp macro="">
      <xdr:nvCxnSpPr>
        <xdr:cNvPr id="175" name="直線コネクタ 174"/>
        <xdr:cNvCxnSpPr/>
      </xdr:nvCxnSpPr>
      <xdr:spPr>
        <a:xfrm>
          <a:off x="4546600" y="1214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14336</xdr:rowOff>
    </xdr:from>
    <xdr:to>
      <xdr:col>24</xdr:col>
      <xdr:colOff>63500</xdr:colOff>
      <xdr:row>72</xdr:row>
      <xdr:rowOff>10175</xdr:rowOff>
    </xdr:to>
    <xdr:cxnSp macro="">
      <xdr:nvCxnSpPr>
        <xdr:cNvPr id="176" name="直線コネクタ 175"/>
        <xdr:cNvCxnSpPr/>
      </xdr:nvCxnSpPr>
      <xdr:spPr>
        <a:xfrm flipV="1">
          <a:off x="3797300" y="12187286"/>
          <a:ext cx="838200" cy="167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149486</xdr:rowOff>
    </xdr:from>
    <xdr:ext cx="469744" cy="259045"/>
    <xdr:sp macro="" textlink="">
      <xdr:nvSpPr>
        <xdr:cNvPr id="177" name="維持補修費平均値テキスト"/>
        <xdr:cNvSpPr txBox="1"/>
      </xdr:nvSpPr>
      <xdr:spPr>
        <a:xfrm>
          <a:off x="4686300" y="1300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171059</xdr:rowOff>
    </xdr:from>
    <xdr:to>
      <xdr:col>24</xdr:col>
      <xdr:colOff>114300</xdr:colOff>
      <xdr:row>76</xdr:row>
      <xdr:rowOff>101209</xdr:rowOff>
    </xdr:to>
    <xdr:sp macro="" textlink="">
      <xdr:nvSpPr>
        <xdr:cNvPr id="178" name="フローチャート: 判断 177"/>
        <xdr:cNvSpPr/>
      </xdr:nvSpPr>
      <xdr:spPr>
        <a:xfrm>
          <a:off x="45847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95672</xdr:rowOff>
    </xdr:from>
    <xdr:to>
      <xdr:col>19</xdr:col>
      <xdr:colOff>177800</xdr:colOff>
      <xdr:row>72</xdr:row>
      <xdr:rowOff>10175</xdr:rowOff>
    </xdr:to>
    <xdr:cxnSp macro="">
      <xdr:nvCxnSpPr>
        <xdr:cNvPr id="179" name="直線コネクタ 178"/>
        <xdr:cNvCxnSpPr/>
      </xdr:nvCxnSpPr>
      <xdr:spPr>
        <a:xfrm>
          <a:off x="2908300" y="12268622"/>
          <a:ext cx="889000" cy="8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21737</xdr:rowOff>
    </xdr:from>
    <xdr:to>
      <xdr:col>20</xdr:col>
      <xdr:colOff>38100</xdr:colOff>
      <xdr:row>76</xdr:row>
      <xdr:rowOff>123337</xdr:rowOff>
    </xdr:to>
    <xdr:sp macro="" textlink="">
      <xdr:nvSpPr>
        <xdr:cNvPr id="180" name="フローチャート: 判断 179"/>
        <xdr:cNvSpPr/>
      </xdr:nvSpPr>
      <xdr:spPr>
        <a:xfrm>
          <a:off x="3746500" y="1305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114464</xdr:rowOff>
    </xdr:from>
    <xdr:ext cx="469744" cy="259045"/>
    <xdr:sp macro="" textlink="">
      <xdr:nvSpPr>
        <xdr:cNvPr id="181" name="テキスト ボックス 180"/>
        <xdr:cNvSpPr txBox="1"/>
      </xdr:nvSpPr>
      <xdr:spPr>
        <a:xfrm>
          <a:off x="3562428" y="1314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95672</xdr:rowOff>
    </xdr:from>
    <xdr:to>
      <xdr:col>15</xdr:col>
      <xdr:colOff>50800</xdr:colOff>
      <xdr:row>72</xdr:row>
      <xdr:rowOff>87122</xdr:rowOff>
    </xdr:to>
    <xdr:cxnSp macro="">
      <xdr:nvCxnSpPr>
        <xdr:cNvPr id="182" name="直線コネクタ 181"/>
        <xdr:cNvCxnSpPr/>
      </xdr:nvCxnSpPr>
      <xdr:spPr>
        <a:xfrm flipV="1">
          <a:off x="2019300" y="12268622"/>
          <a:ext cx="889000" cy="16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169962</xdr:rowOff>
    </xdr:from>
    <xdr:to>
      <xdr:col>15</xdr:col>
      <xdr:colOff>101600</xdr:colOff>
      <xdr:row>76</xdr:row>
      <xdr:rowOff>100112</xdr:rowOff>
    </xdr:to>
    <xdr:sp macro="" textlink="">
      <xdr:nvSpPr>
        <xdr:cNvPr id="183" name="フローチャート: 判断 182"/>
        <xdr:cNvSpPr/>
      </xdr:nvSpPr>
      <xdr:spPr>
        <a:xfrm>
          <a:off x="2857500" y="13028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91239</xdr:rowOff>
    </xdr:from>
    <xdr:ext cx="469744" cy="259045"/>
    <xdr:sp macro="" textlink="">
      <xdr:nvSpPr>
        <xdr:cNvPr id="184" name="テキスト ボックス 183"/>
        <xdr:cNvSpPr txBox="1"/>
      </xdr:nvSpPr>
      <xdr:spPr>
        <a:xfrm>
          <a:off x="2673428" y="13121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87122</xdr:rowOff>
    </xdr:from>
    <xdr:to>
      <xdr:col>10</xdr:col>
      <xdr:colOff>114300</xdr:colOff>
      <xdr:row>72</xdr:row>
      <xdr:rowOff>152090</xdr:rowOff>
    </xdr:to>
    <xdr:cxnSp macro="">
      <xdr:nvCxnSpPr>
        <xdr:cNvPr id="185" name="直線コネクタ 184"/>
        <xdr:cNvCxnSpPr/>
      </xdr:nvCxnSpPr>
      <xdr:spPr>
        <a:xfrm flipV="1">
          <a:off x="1130300" y="12431522"/>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569</xdr:rowOff>
    </xdr:from>
    <xdr:to>
      <xdr:col>10</xdr:col>
      <xdr:colOff>165100</xdr:colOff>
      <xdr:row>76</xdr:row>
      <xdr:rowOff>102169</xdr:rowOff>
    </xdr:to>
    <xdr:sp macro="" textlink="">
      <xdr:nvSpPr>
        <xdr:cNvPr id="186" name="フローチャート: 判断 185"/>
        <xdr:cNvSpPr/>
      </xdr:nvSpPr>
      <xdr:spPr>
        <a:xfrm>
          <a:off x="1968500" y="1303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93296</xdr:rowOff>
    </xdr:from>
    <xdr:ext cx="469744" cy="259045"/>
    <xdr:sp macro="" textlink="">
      <xdr:nvSpPr>
        <xdr:cNvPr id="187" name="テキスト ボックス 186"/>
        <xdr:cNvSpPr txBox="1"/>
      </xdr:nvSpPr>
      <xdr:spPr>
        <a:xfrm>
          <a:off x="1784428" y="131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8113</xdr:rowOff>
    </xdr:from>
    <xdr:to>
      <xdr:col>6</xdr:col>
      <xdr:colOff>38100</xdr:colOff>
      <xdr:row>76</xdr:row>
      <xdr:rowOff>109713</xdr:rowOff>
    </xdr:to>
    <xdr:sp macro="" textlink="">
      <xdr:nvSpPr>
        <xdr:cNvPr id="188" name="フローチャート: 判断 187"/>
        <xdr:cNvSpPr/>
      </xdr:nvSpPr>
      <xdr:spPr>
        <a:xfrm>
          <a:off x="1079500" y="1303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100840</xdr:rowOff>
    </xdr:from>
    <xdr:ext cx="469744" cy="259045"/>
    <xdr:sp macro="" textlink="">
      <xdr:nvSpPr>
        <xdr:cNvPr id="189" name="テキスト ボックス 188"/>
        <xdr:cNvSpPr txBox="1"/>
      </xdr:nvSpPr>
      <xdr:spPr>
        <a:xfrm>
          <a:off x="895428" y="1313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134986</xdr:rowOff>
    </xdr:from>
    <xdr:to>
      <xdr:col>24</xdr:col>
      <xdr:colOff>114300</xdr:colOff>
      <xdr:row>71</xdr:row>
      <xdr:rowOff>65136</xdr:rowOff>
    </xdr:to>
    <xdr:sp macro="" textlink="">
      <xdr:nvSpPr>
        <xdr:cNvPr id="195" name="楕円 194"/>
        <xdr:cNvSpPr/>
      </xdr:nvSpPr>
      <xdr:spPr>
        <a:xfrm>
          <a:off x="4584700" y="1213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50294</xdr:rowOff>
    </xdr:from>
    <xdr:ext cx="534377" cy="259045"/>
    <xdr:sp macro="" textlink="">
      <xdr:nvSpPr>
        <xdr:cNvPr id="196" name="維持補修費該当値テキスト"/>
        <xdr:cNvSpPr txBox="1"/>
      </xdr:nvSpPr>
      <xdr:spPr>
        <a:xfrm>
          <a:off x="4686300" y="12051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130825</xdr:rowOff>
    </xdr:from>
    <xdr:to>
      <xdr:col>20</xdr:col>
      <xdr:colOff>38100</xdr:colOff>
      <xdr:row>72</xdr:row>
      <xdr:rowOff>60975</xdr:rowOff>
    </xdr:to>
    <xdr:sp macro="" textlink="">
      <xdr:nvSpPr>
        <xdr:cNvPr id="197" name="楕円 196"/>
        <xdr:cNvSpPr/>
      </xdr:nvSpPr>
      <xdr:spPr>
        <a:xfrm>
          <a:off x="3746500" y="1230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77502</xdr:rowOff>
    </xdr:from>
    <xdr:ext cx="534377" cy="259045"/>
    <xdr:sp macro="" textlink="">
      <xdr:nvSpPr>
        <xdr:cNvPr id="198" name="テキスト ボックス 197"/>
        <xdr:cNvSpPr txBox="1"/>
      </xdr:nvSpPr>
      <xdr:spPr>
        <a:xfrm>
          <a:off x="3530111" y="1207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44872</xdr:rowOff>
    </xdr:from>
    <xdr:to>
      <xdr:col>15</xdr:col>
      <xdr:colOff>101600</xdr:colOff>
      <xdr:row>71</xdr:row>
      <xdr:rowOff>146472</xdr:rowOff>
    </xdr:to>
    <xdr:sp macro="" textlink="">
      <xdr:nvSpPr>
        <xdr:cNvPr id="199" name="楕円 198"/>
        <xdr:cNvSpPr/>
      </xdr:nvSpPr>
      <xdr:spPr>
        <a:xfrm>
          <a:off x="2857500" y="1221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69</xdr:row>
      <xdr:rowOff>162999</xdr:rowOff>
    </xdr:from>
    <xdr:ext cx="534377" cy="259045"/>
    <xdr:sp macro="" textlink="">
      <xdr:nvSpPr>
        <xdr:cNvPr id="200" name="テキスト ボックス 199"/>
        <xdr:cNvSpPr txBox="1"/>
      </xdr:nvSpPr>
      <xdr:spPr>
        <a:xfrm>
          <a:off x="2641111" y="1199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36322</xdr:rowOff>
    </xdr:from>
    <xdr:to>
      <xdr:col>10</xdr:col>
      <xdr:colOff>165100</xdr:colOff>
      <xdr:row>72</xdr:row>
      <xdr:rowOff>137922</xdr:rowOff>
    </xdr:to>
    <xdr:sp macro="" textlink="">
      <xdr:nvSpPr>
        <xdr:cNvPr id="201" name="楕円 200"/>
        <xdr:cNvSpPr/>
      </xdr:nvSpPr>
      <xdr:spPr>
        <a:xfrm>
          <a:off x="1968500" y="1238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154449</xdr:rowOff>
    </xdr:from>
    <xdr:ext cx="534377" cy="259045"/>
    <xdr:sp macro="" textlink="">
      <xdr:nvSpPr>
        <xdr:cNvPr id="202" name="テキスト ボックス 201"/>
        <xdr:cNvSpPr txBox="1"/>
      </xdr:nvSpPr>
      <xdr:spPr>
        <a:xfrm>
          <a:off x="1752111" y="1215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101290</xdr:rowOff>
    </xdr:from>
    <xdr:to>
      <xdr:col>6</xdr:col>
      <xdr:colOff>38100</xdr:colOff>
      <xdr:row>73</xdr:row>
      <xdr:rowOff>31440</xdr:rowOff>
    </xdr:to>
    <xdr:sp macro="" textlink="">
      <xdr:nvSpPr>
        <xdr:cNvPr id="203" name="楕円 202"/>
        <xdr:cNvSpPr/>
      </xdr:nvSpPr>
      <xdr:spPr>
        <a:xfrm>
          <a:off x="1079500" y="1244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71</xdr:row>
      <xdr:rowOff>47967</xdr:rowOff>
    </xdr:from>
    <xdr:ext cx="534377" cy="259045"/>
    <xdr:sp macro="" textlink="">
      <xdr:nvSpPr>
        <xdr:cNvPr id="204" name="テキスト ボックス 203"/>
        <xdr:cNvSpPr txBox="1"/>
      </xdr:nvSpPr>
      <xdr:spPr>
        <a:xfrm>
          <a:off x="863111" y="1222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149186</xdr:rowOff>
    </xdr:from>
    <xdr:to>
      <xdr:col>24</xdr:col>
      <xdr:colOff>62865</xdr:colOff>
      <xdr:row>99</xdr:row>
      <xdr:rowOff>46399</xdr:rowOff>
    </xdr:to>
    <xdr:cxnSp macro="">
      <xdr:nvCxnSpPr>
        <xdr:cNvPr id="231" name="直線コネクタ 230"/>
        <xdr:cNvCxnSpPr/>
      </xdr:nvCxnSpPr>
      <xdr:spPr>
        <a:xfrm flipV="1">
          <a:off x="4633595" y="15579686"/>
          <a:ext cx="1270" cy="1440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50226</xdr:rowOff>
    </xdr:from>
    <xdr:ext cx="534377" cy="259045"/>
    <xdr:sp macro="" textlink="">
      <xdr:nvSpPr>
        <xdr:cNvPr id="232" name="扶助費最小値テキスト"/>
        <xdr:cNvSpPr txBox="1"/>
      </xdr:nvSpPr>
      <xdr:spPr>
        <a:xfrm>
          <a:off x="4686300" y="1702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46399</xdr:rowOff>
    </xdr:from>
    <xdr:to>
      <xdr:col>24</xdr:col>
      <xdr:colOff>152400</xdr:colOff>
      <xdr:row>99</xdr:row>
      <xdr:rowOff>46399</xdr:rowOff>
    </xdr:to>
    <xdr:cxnSp macro="">
      <xdr:nvCxnSpPr>
        <xdr:cNvPr id="233" name="直線コネクタ 232"/>
        <xdr:cNvCxnSpPr/>
      </xdr:nvCxnSpPr>
      <xdr:spPr>
        <a:xfrm>
          <a:off x="4546600" y="1701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95863</xdr:rowOff>
    </xdr:from>
    <xdr:ext cx="599010" cy="259045"/>
    <xdr:sp macro="" textlink="">
      <xdr:nvSpPr>
        <xdr:cNvPr id="234" name="扶助費最大値テキスト"/>
        <xdr:cNvSpPr txBox="1"/>
      </xdr:nvSpPr>
      <xdr:spPr>
        <a:xfrm>
          <a:off x="4686300" y="15354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149186</xdr:rowOff>
    </xdr:from>
    <xdr:to>
      <xdr:col>24</xdr:col>
      <xdr:colOff>152400</xdr:colOff>
      <xdr:row>90</xdr:row>
      <xdr:rowOff>149186</xdr:rowOff>
    </xdr:to>
    <xdr:cxnSp macro="">
      <xdr:nvCxnSpPr>
        <xdr:cNvPr id="235" name="直線コネクタ 234"/>
        <xdr:cNvCxnSpPr/>
      </xdr:nvCxnSpPr>
      <xdr:spPr>
        <a:xfrm>
          <a:off x="4546600" y="15579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65976</xdr:rowOff>
    </xdr:from>
    <xdr:to>
      <xdr:col>24</xdr:col>
      <xdr:colOff>63500</xdr:colOff>
      <xdr:row>95</xdr:row>
      <xdr:rowOff>139847</xdr:rowOff>
    </xdr:to>
    <xdr:cxnSp macro="">
      <xdr:nvCxnSpPr>
        <xdr:cNvPr id="236" name="直線コネクタ 235"/>
        <xdr:cNvCxnSpPr/>
      </xdr:nvCxnSpPr>
      <xdr:spPr>
        <a:xfrm flipV="1">
          <a:off x="3797300" y="16353726"/>
          <a:ext cx="838200" cy="73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53301</xdr:rowOff>
    </xdr:from>
    <xdr:ext cx="534377" cy="259045"/>
    <xdr:sp macro="" textlink="">
      <xdr:nvSpPr>
        <xdr:cNvPr id="237" name="扶助費平均値テキスト"/>
        <xdr:cNvSpPr txBox="1"/>
      </xdr:nvSpPr>
      <xdr:spPr>
        <a:xfrm>
          <a:off x="4686300" y="16341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74874</xdr:rowOff>
    </xdr:from>
    <xdr:to>
      <xdr:col>24</xdr:col>
      <xdr:colOff>114300</xdr:colOff>
      <xdr:row>96</xdr:row>
      <xdr:rowOff>5024</xdr:rowOff>
    </xdr:to>
    <xdr:sp macro="" textlink="">
      <xdr:nvSpPr>
        <xdr:cNvPr id="238" name="フローチャート: 判断 237"/>
        <xdr:cNvSpPr/>
      </xdr:nvSpPr>
      <xdr:spPr>
        <a:xfrm>
          <a:off x="4584700" y="1636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139847</xdr:rowOff>
    </xdr:from>
    <xdr:to>
      <xdr:col>19</xdr:col>
      <xdr:colOff>177800</xdr:colOff>
      <xdr:row>96</xdr:row>
      <xdr:rowOff>71039</xdr:rowOff>
    </xdr:to>
    <xdr:cxnSp macro="">
      <xdr:nvCxnSpPr>
        <xdr:cNvPr id="239" name="直線コネクタ 238"/>
        <xdr:cNvCxnSpPr/>
      </xdr:nvCxnSpPr>
      <xdr:spPr>
        <a:xfrm flipV="1">
          <a:off x="2908300" y="16427597"/>
          <a:ext cx="889000" cy="102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156483</xdr:rowOff>
    </xdr:from>
    <xdr:to>
      <xdr:col>20</xdr:col>
      <xdr:colOff>38100</xdr:colOff>
      <xdr:row>96</xdr:row>
      <xdr:rowOff>86633</xdr:rowOff>
    </xdr:to>
    <xdr:sp macro="" textlink="">
      <xdr:nvSpPr>
        <xdr:cNvPr id="240" name="フローチャート: 判断 239"/>
        <xdr:cNvSpPr/>
      </xdr:nvSpPr>
      <xdr:spPr>
        <a:xfrm>
          <a:off x="3746500" y="164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77760</xdr:rowOff>
    </xdr:from>
    <xdr:ext cx="534377" cy="259045"/>
    <xdr:sp macro="" textlink="">
      <xdr:nvSpPr>
        <xdr:cNvPr id="241" name="テキスト ボックス 240"/>
        <xdr:cNvSpPr txBox="1"/>
      </xdr:nvSpPr>
      <xdr:spPr>
        <a:xfrm>
          <a:off x="3530111" y="1653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71039</xdr:rowOff>
    </xdr:from>
    <xdr:to>
      <xdr:col>15</xdr:col>
      <xdr:colOff>50800</xdr:colOff>
      <xdr:row>96</xdr:row>
      <xdr:rowOff>76443</xdr:rowOff>
    </xdr:to>
    <xdr:cxnSp macro="">
      <xdr:nvCxnSpPr>
        <xdr:cNvPr id="242" name="直線コネクタ 241"/>
        <xdr:cNvCxnSpPr/>
      </xdr:nvCxnSpPr>
      <xdr:spPr>
        <a:xfrm flipV="1">
          <a:off x="2019300" y="16530239"/>
          <a:ext cx="889000" cy="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10424</xdr:rowOff>
    </xdr:from>
    <xdr:to>
      <xdr:col>15</xdr:col>
      <xdr:colOff>101600</xdr:colOff>
      <xdr:row>96</xdr:row>
      <xdr:rowOff>112024</xdr:rowOff>
    </xdr:to>
    <xdr:sp macro="" textlink="">
      <xdr:nvSpPr>
        <xdr:cNvPr id="243" name="フローチャート: 判断 242"/>
        <xdr:cNvSpPr/>
      </xdr:nvSpPr>
      <xdr:spPr>
        <a:xfrm>
          <a:off x="2857500" y="16469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128551</xdr:rowOff>
    </xdr:from>
    <xdr:ext cx="534377" cy="259045"/>
    <xdr:sp macro="" textlink="">
      <xdr:nvSpPr>
        <xdr:cNvPr id="244" name="テキスト ボックス 243"/>
        <xdr:cNvSpPr txBox="1"/>
      </xdr:nvSpPr>
      <xdr:spPr>
        <a:xfrm>
          <a:off x="2641111" y="1624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76443</xdr:rowOff>
    </xdr:from>
    <xdr:to>
      <xdr:col>10</xdr:col>
      <xdr:colOff>114300</xdr:colOff>
      <xdr:row>96</xdr:row>
      <xdr:rowOff>168830</xdr:rowOff>
    </xdr:to>
    <xdr:cxnSp macro="">
      <xdr:nvCxnSpPr>
        <xdr:cNvPr id="245" name="直線コネクタ 244"/>
        <xdr:cNvCxnSpPr/>
      </xdr:nvCxnSpPr>
      <xdr:spPr>
        <a:xfrm flipV="1">
          <a:off x="1130300" y="16535643"/>
          <a:ext cx="889000" cy="9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166004</xdr:rowOff>
    </xdr:from>
    <xdr:to>
      <xdr:col>10</xdr:col>
      <xdr:colOff>165100</xdr:colOff>
      <xdr:row>96</xdr:row>
      <xdr:rowOff>96154</xdr:rowOff>
    </xdr:to>
    <xdr:sp macro="" textlink="">
      <xdr:nvSpPr>
        <xdr:cNvPr id="246" name="フローチャート: 判断 245"/>
        <xdr:cNvSpPr/>
      </xdr:nvSpPr>
      <xdr:spPr>
        <a:xfrm>
          <a:off x="1968500" y="1645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112681</xdr:rowOff>
    </xdr:from>
    <xdr:ext cx="534377" cy="259045"/>
    <xdr:sp macro="" textlink="">
      <xdr:nvSpPr>
        <xdr:cNvPr id="247" name="テキスト ボックス 246"/>
        <xdr:cNvSpPr txBox="1"/>
      </xdr:nvSpPr>
      <xdr:spPr>
        <a:xfrm>
          <a:off x="1752111" y="162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58138</xdr:rowOff>
    </xdr:from>
    <xdr:to>
      <xdr:col>6</xdr:col>
      <xdr:colOff>38100</xdr:colOff>
      <xdr:row>96</xdr:row>
      <xdr:rowOff>159738</xdr:rowOff>
    </xdr:to>
    <xdr:sp macro="" textlink="">
      <xdr:nvSpPr>
        <xdr:cNvPr id="248" name="フローチャート: 判断 247"/>
        <xdr:cNvSpPr/>
      </xdr:nvSpPr>
      <xdr:spPr>
        <a:xfrm>
          <a:off x="1079500" y="1651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4815</xdr:rowOff>
    </xdr:from>
    <xdr:ext cx="534377" cy="259045"/>
    <xdr:sp macro="" textlink="">
      <xdr:nvSpPr>
        <xdr:cNvPr id="249" name="テキスト ボックス 248"/>
        <xdr:cNvSpPr txBox="1"/>
      </xdr:nvSpPr>
      <xdr:spPr>
        <a:xfrm>
          <a:off x="863111" y="1629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15176</xdr:rowOff>
    </xdr:from>
    <xdr:to>
      <xdr:col>24</xdr:col>
      <xdr:colOff>114300</xdr:colOff>
      <xdr:row>95</xdr:row>
      <xdr:rowOff>116776</xdr:rowOff>
    </xdr:to>
    <xdr:sp macro="" textlink="">
      <xdr:nvSpPr>
        <xdr:cNvPr id="255" name="楕円 254"/>
        <xdr:cNvSpPr/>
      </xdr:nvSpPr>
      <xdr:spPr>
        <a:xfrm>
          <a:off x="4584700" y="1630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38053</xdr:rowOff>
    </xdr:from>
    <xdr:ext cx="534377" cy="259045"/>
    <xdr:sp macro="" textlink="">
      <xdr:nvSpPr>
        <xdr:cNvPr id="256" name="扶助費該当値テキスト"/>
        <xdr:cNvSpPr txBox="1"/>
      </xdr:nvSpPr>
      <xdr:spPr>
        <a:xfrm>
          <a:off x="4686300" y="1615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89047</xdr:rowOff>
    </xdr:from>
    <xdr:to>
      <xdr:col>20</xdr:col>
      <xdr:colOff>38100</xdr:colOff>
      <xdr:row>96</xdr:row>
      <xdr:rowOff>19197</xdr:rowOff>
    </xdr:to>
    <xdr:sp macro="" textlink="">
      <xdr:nvSpPr>
        <xdr:cNvPr id="257" name="楕円 256"/>
        <xdr:cNvSpPr/>
      </xdr:nvSpPr>
      <xdr:spPr>
        <a:xfrm>
          <a:off x="3746500" y="1637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35724</xdr:rowOff>
    </xdr:from>
    <xdr:ext cx="534377" cy="259045"/>
    <xdr:sp macro="" textlink="">
      <xdr:nvSpPr>
        <xdr:cNvPr id="258" name="テキスト ボックス 257"/>
        <xdr:cNvSpPr txBox="1"/>
      </xdr:nvSpPr>
      <xdr:spPr>
        <a:xfrm>
          <a:off x="3530111" y="16152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20239</xdr:rowOff>
    </xdr:from>
    <xdr:to>
      <xdr:col>15</xdr:col>
      <xdr:colOff>101600</xdr:colOff>
      <xdr:row>96</xdr:row>
      <xdr:rowOff>121839</xdr:rowOff>
    </xdr:to>
    <xdr:sp macro="" textlink="">
      <xdr:nvSpPr>
        <xdr:cNvPr id="259" name="楕円 258"/>
        <xdr:cNvSpPr/>
      </xdr:nvSpPr>
      <xdr:spPr>
        <a:xfrm>
          <a:off x="2857500" y="16479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112966</xdr:rowOff>
    </xdr:from>
    <xdr:ext cx="534377" cy="259045"/>
    <xdr:sp macro="" textlink="">
      <xdr:nvSpPr>
        <xdr:cNvPr id="260" name="テキスト ボックス 259"/>
        <xdr:cNvSpPr txBox="1"/>
      </xdr:nvSpPr>
      <xdr:spPr>
        <a:xfrm>
          <a:off x="2641111" y="1657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25643</xdr:rowOff>
    </xdr:from>
    <xdr:to>
      <xdr:col>10</xdr:col>
      <xdr:colOff>165100</xdr:colOff>
      <xdr:row>96</xdr:row>
      <xdr:rowOff>127243</xdr:rowOff>
    </xdr:to>
    <xdr:sp macro="" textlink="">
      <xdr:nvSpPr>
        <xdr:cNvPr id="261" name="楕円 260"/>
        <xdr:cNvSpPr/>
      </xdr:nvSpPr>
      <xdr:spPr>
        <a:xfrm>
          <a:off x="1968500" y="164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118370</xdr:rowOff>
    </xdr:from>
    <xdr:ext cx="534377" cy="259045"/>
    <xdr:sp macro="" textlink="">
      <xdr:nvSpPr>
        <xdr:cNvPr id="262" name="テキスト ボックス 261"/>
        <xdr:cNvSpPr txBox="1"/>
      </xdr:nvSpPr>
      <xdr:spPr>
        <a:xfrm>
          <a:off x="1752111" y="1657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118030</xdr:rowOff>
    </xdr:from>
    <xdr:to>
      <xdr:col>6</xdr:col>
      <xdr:colOff>38100</xdr:colOff>
      <xdr:row>97</xdr:row>
      <xdr:rowOff>48180</xdr:rowOff>
    </xdr:to>
    <xdr:sp macro="" textlink="">
      <xdr:nvSpPr>
        <xdr:cNvPr id="263" name="楕円 262"/>
        <xdr:cNvSpPr/>
      </xdr:nvSpPr>
      <xdr:spPr>
        <a:xfrm>
          <a:off x="1079500" y="165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39307</xdr:rowOff>
    </xdr:from>
    <xdr:ext cx="534377" cy="259045"/>
    <xdr:sp macro="" textlink="">
      <xdr:nvSpPr>
        <xdr:cNvPr id="264" name="テキスト ボックス 263"/>
        <xdr:cNvSpPr txBox="1"/>
      </xdr:nvSpPr>
      <xdr:spPr>
        <a:xfrm>
          <a:off x="863111" y="1666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28377</xdr:rowOff>
    </xdr:from>
    <xdr:to>
      <xdr:col>54</xdr:col>
      <xdr:colOff>189865</xdr:colOff>
      <xdr:row>37</xdr:row>
      <xdr:rowOff>110585</xdr:rowOff>
    </xdr:to>
    <xdr:cxnSp macro="">
      <xdr:nvCxnSpPr>
        <xdr:cNvPr id="286" name="直線コネクタ 285"/>
        <xdr:cNvCxnSpPr/>
      </xdr:nvCxnSpPr>
      <xdr:spPr>
        <a:xfrm flipV="1">
          <a:off x="10475595" y="5514777"/>
          <a:ext cx="1270" cy="939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114412</xdr:rowOff>
    </xdr:from>
    <xdr:ext cx="534377" cy="259045"/>
    <xdr:sp macro="" textlink="">
      <xdr:nvSpPr>
        <xdr:cNvPr id="287" name="補助費等最小値テキスト"/>
        <xdr:cNvSpPr txBox="1"/>
      </xdr:nvSpPr>
      <xdr:spPr>
        <a:xfrm>
          <a:off x="10528300" y="645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110585</xdr:rowOff>
    </xdr:from>
    <xdr:to>
      <xdr:col>55</xdr:col>
      <xdr:colOff>88900</xdr:colOff>
      <xdr:row>37</xdr:row>
      <xdr:rowOff>110585</xdr:rowOff>
    </xdr:to>
    <xdr:cxnSp macro="">
      <xdr:nvCxnSpPr>
        <xdr:cNvPr id="288" name="直線コネクタ 287"/>
        <xdr:cNvCxnSpPr/>
      </xdr:nvCxnSpPr>
      <xdr:spPr>
        <a:xfrm>
          <a:off x="10388600" y="645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146504</xdr:rowOff>
    </xdr:from>
    <xdr:ext cx="599010" cy="259045"/>
    <xdr:sp macro="" textlink="">
      <xdr:nvSpPr>
        <xdr:cNvPr id="289" name="補助費等最大値テキスト"/>
        <xdr:cNvSpPr txBox="1"/>
      </xdr:nvSpPr>
      <xdr:spPr>
        <a:xfrm>
          <a:off x="10528300" y="5290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28377</xdr:rowOff>
    </xdr:from>
    <xdr:to>
      <xdr:col>55</xdr:col>
      <xdr:colOff>88900</xdr:colOff>
      <xdr:row>32</xdr:row>
      <xdr:rowOff>28377</xdr:rowOff>
    </xdr:to>
    <xdr:cxnSp macro="">
      <xdr:nvCxnSpPr>
        <xdr:cNvPr id="290" name="直線コネクタ 289"/>
        <xdr:cNvCxnSpPr/>
      </xdr:nvCxnSpPr>
      <xdr:spPr>
        <a:xfrm>
          <a:off x="10388600" y="5514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85686</xdr:rowOff>
    </xdr:from>
    <xdr:to>
      <xdr:col>55</xdr:col>
      <xdr:colOff>0</xdr:colOff>
      <xdr:row>35</xdr:row>
      <xdr:rowOff>9384</xdr:rowOff>
    </xdr:to>
    <xdr:cxnSp macro="">
      <xdr:nvCxnSpPr>
        <xdr:cNvPr id="291" name="直線コネクタ 290"/>
        <xdr:cNvCxnSpPr/>
      </xdr:nvCxnSpPr>
      <xdr:spPr>
        <a:xfrm>
          <a:off x="9639300" y="5572086"/>
          <a:ext cx="838200" cy="43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129323</xdr:rowOff>
    </xdr:from>
    <xdr:ext cx="534377" cy="259045"/>
    <xdr:sp macro="" textlink="">
      <xdr:nvSpPr>
        <xdr:cNvPr id="292" name="補助費等平均値テキスト"/>
        <xdr:cNvSpPr txBox="1"/>
      </xdr:nvSpPr>
      <xdr:spPr>
        <a:xfrm>
          <a:off x="10528300" y="61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150896</xdr:rowOff>
    </xdr:from>
    <xdr:to>
      <xdr:col>55</xdr:col>
      <xdr:colOff>50800</xdr:colOff>
      <xdr:row>36</xdr:row>
      <xdr:rowOff>81046</xdr:rowOff>
    </xdr:to>
    <xdr:sp macro="" textlink="">
      <xdr:nvSpPr>
        <xdr:cNvPr id="293" name="フローチャート: 判断 292"/>
        <xdr:cNvSpPr/>
      </xdr:nvSpPr>
      <xdr:spPr>
        <a:xfrm>
          <a:off x="10426700" y="615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85686</xdr:rowOff>
    </xdr:from>
    <xdr:to>
      <xdr:col>50</xdr:col>
      <xdr:colOff>114300</xdr:colOff>
      <xdr:row>35</xdr:row>
      <xdr:rowOff>76030</xdr:rowOff>
    </xdr:to>
    <xdr:cxnSp macro="">
      <xdr:nvCxnSpPr>
        <xdr:cNvPr id="294" name="直線コネクタ 293"/>
        <xdr:cNvCxnSpPr/>
      </xdr:nvCxnSpPr>
      <xdr:spPr>
        <a:xfrm flipV="1">
          <a:off x="8750300" y="5572086"/>
          <a:ext cx="889000" cy="50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139786</xdr:rowOff>
    </xdr:from>
    <xdr:to>
      <xdr:col>50</xdr:col>
      <xdr:colOff>165100</xdr:colOff>
      <xdr:row>36</xdr:row>
      <xdr:rowOff>69936</xdr:rowOff>
    </xdr:to>
    <xdr:sp macro="" textlink="">
      <xdr:nvSpPr>
        <xdr:cNvPr id="295" name="フローチャート: 判断 294"/>
        <xdr:cNvSpPr/>
      </xdr:nvSpPr>
      <xdr:spPr>
        <a:xfrm>
          <a:off x="9588500" y="614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61063</xdr:rowOff>
    </xdr:from>
    <xdr:ext cx="599010" cy="259045"/>
    <xdr:sp macro="" textlink="">
      <xdr:nvSpPr>
        <xdr:cNvPr id="296" name="テキスト ボックス 295"/>
        <xdr:cNvSpPr txBox="1"/>
      </xdr:nvSpPr>
      <xdr:spPr>
        <a:xfrm>
          <a:off x="9339795" y="6233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39427</xdr:rowOff>
    </xdr:from>
    <xdr:to>
      <xdr:col>45</xdr:col>
      <xdr:colOff>177800</xdr:colOff>
      <xdr:row>35</xdr:row>
      <xdr:rowOff>76030</xdr:rowOff>
    </xdr:to>
    <xdr:cxnSp macro="">
      <xdr:nvCxnSpPr>
        <xdr:cNvPr id="297" name="直線コネクタ 296"/>
        <xdr:cNvCxnSpPr/>
      </xdr:nvCxnSpPr>
      <xdr:spPr>
        <a:xfrm>
          <a:off x="7861300" y="6040177"/>
          <a:ext cx="889000" cy="3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154819</xdr:rowOff>
    </xdr:from>
    <xdr:to>
      <xdr:col>46</xdr:col>
      <xdr:colOff>38100</xdr:colOff>
      <xdr:row>36</xdr:row>
      <xdr:rowOff>84969</xdr:rowOff>
    </xdr:to>
    <xdr:sp macro="" textlink="">
      <xdr:nvSpPr>
        <xdr:cNvPr id="298" name="フローチャート: 判断 297"/>
        <xdr:cNvSpPr/>
      </xdr:nvSpPr>
      <xdr:spPr>
        <a:xfrm>
          <a:off x="8699500" y="61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76096</xdr:rowOff>
    </xdr:from>
    <xdr:ext cx="534377" cy="259045"/>
    <xdr:sp macro="" textlink="">
      <xdr:nvSpPr>
        <xdr:cNvPr id="299" name="テキスト ボックス 298"/>
        <xdr:cNvSpPr txBox="1"/>
      </xdr:nvSpPr>
      <xdr:spPr>
        <a:xfrm>
          <a:off x="8483111" y="62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39427</xdr:rowOff>
    </xdr:from>
    <xdr:to>
      <xdr:col>41</xdr:col>
      <xdr:colOff>50800</xdr:colOff>
      <xdr:row>35</xdr:row>
      <xdr:rowOff>67723</xdr:rowOff>
    </xdr:to>
    <xdr:cxnSp macro="">
      <xdr:nvCxnSpPr>
        <xdr:cNvPr id="300" name="直線コネクタ 299"/>
        <xdr:cNvCxnSpPr/>
      </xdr:nvCxnSpPr>
      <xdr:spPr>
        <a:xfrm flipV="1">
          <a:off x="6972300" y="6040177"/>
          <a:ext cx="889000" cy="28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169152</xdr:rowOff>
    </xdr:from>
    <xdr:to>
      <xdr:col>41</xdr:col>
      <xdr:colOff>101600</xdr:colOff>
      <xdr:row>36</xdr:row>
      <xdr:rowOff>99302</xdr:rowOff>
    </xdr:to>
    <xdr:sp macro="" textlink="">
      <xdr:nvSpPr>
        <xdr:cNvPr id="301" name="フローチャート: 判断 300"/>
        <xdr:cNvSpPr/>
      </xdr:nvSpPr>
      <xdr:spPr>
        <a:xfrm>
          <a:off x="7810500" y="6169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90429</xdr:rowOff>
    </xdr:from>
    <xdr:ext cx="534377" cy="259045"/>
    <xdr:sp macro="" textlink="">
      <xdr:nvSpPr>
        <xdr:cNvPr id="302" name="テキスト ボックス 301"/>
        <xdr:cNvSpPr txBox="1"/>
      </xdr:nvSpPr>
      <xdr:spPr>
        <a:xfrm>
          <a:off x="7594111" y="626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24682</xdr:rowOff>
    </xdr:from>
    <xdr:to>
      <xdr:col>36</xdr:col>
      <xdr:colOff>165100</xdr:colOff>
      <xdr:row>36</xdr:row>
      <xdr:rowOff>126282</xdr:rowOff>
    </xdr:to>
    <xdr:sp macro="" textlink="">
      <xdr:nvSpPr>
        <xdr:cNvPr id="303" name="フローチャート: 判断 302"/>
        <xdr:cNvSpPr/>
      </xdr:nvSpPr>
      <xdr:spPr>
        <a:xfrm>
          <a:off x="6921500" y="619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117409</xdr:rowOff>
    </xdr:from>
    <xdr:ext cx="534377" cy="259045"/>
    <xdr:sp macro="" textlink="">
      <xdr:nvSpPr>
        <xdr:cNvPr id="304" name="テキスト ボックス 303"/>
        <xdr:cNvSpPr txBox="1"/>
      </xdr:nvSpPr>
      <xdr:spPr>
        <a:xfrm>
          <a:off x="6705111" y="628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130034</xdr:rowOff>
    </xdr:from>
    <xdr:to>
      <xdr:col>55</xdr:col>
      <xdr:colOff>50800</xdr:colOff>
      <xdr:row>35</xdr:row>
      <xdr:rowOff>60184</xdr:rowOff>
    </xdr:to>
    <xdr:sp macro="" textlink="">
      <xdr:nvSpPr>
        <xdr:cNvPr id="310" name="楕円 309"/>
        <xdr:cNvSpPr/>
      </xdr:nvSpPr>
      <xdr:spPr>
        <a:xfrm>
          <a:off x="10426700" y="595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152911</xdr:rowOff>
    </xdr:from>
    <xdr:ext cx="599010" cy="259045"/>
    <xdr:sp macro="" textlink="">
      <xdr:nvSpPr>
        <xdr:cNvPr id="311" name="補助費等該当値テキスト"/>
        <xdr:cNvSpPr txBox="1"/>
      </xdr:nvSpPr>
      <xdr:spPr>
        <a:xfrm>
          <a:off x="10528300" y="581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34886</xdr:rowOff>
    </xdr:from>
    <xdr:to>
      <xdr:col>50</xdr:col>
      <xdr:colOff>165100</xdr:colOff>
      <xdr:row>32</xdr:row>
      <xdr:rowOff>136486</xdr:rowOff>
    </xdr:to>
    <xdr:sp macro="" textlink="">
      <xdr:nvSpPr>
        <xdr:cNvPr id="312" name="楕円 311"/>
        <xdr:cNvSpPr/>
      </xdr:nvSpPr>
      <xdr:spPr>
        <a:xfrm>
          <a:off x="9588500" y="552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153013</xdr:rowOff>
    </xdr:from>
    <xdr:ext cx="599010" cy="259045"/>
    <xdr:sp macro="" textlink="">
      <xdr:nvSpPr>
        <xdr:cNvPr id="313" name="テキスト ボックス 312"/>
        <xdr:cNvSpPr txBox="1"/>
      </xdr:nvSpPr>
      <xdr:spPr>
        <a:xfrm>
          <a:off x="9339795" y="529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25230</xdr:rowOff>
    </xdr:from>
    <xdr:to>
      <xdr:col>46</xdr:col>
      <xdr:colOff>38100</xdr:colOff>
      <xdr:row>35</xdr:row>
      <xdr:rowOff>126830</xdr:rowOff>
    </xdr:to>
    <xdr:sp macro="" textlink="">
      <xdr:nvSpPr>
        <xdr:cNvPr id="314" name="楕円 313"/>
        <xdr:cNvSpPr/>
      </xdr:nvSpPr>
      <xdr:spPr>
        <a:xfrm>
          <a:off x="8699500" y="602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143357</xdr:rowOff>
    </xdr:from>
    <xdr:ext cx="599010" cy="259045"/>
    <xdr:sp macro="" textlink="">
      <xdr:nvSpPr>
        <xdr:cNvPr id="315" name="テキスト ボックス 314"/>
        <xdr:cNvSpPr txBox="1"/>
      </xdr:nvSpPr>
      <xdr:spPr>
        <a:xfrm>
          <a:off x="8450795" y="580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160077</xdr:rowOff>
    </xdr:from>
    <xdr:to>
      <xdr:col>41</xdr:col>
      <xdr:colOff>101600</xdr:colOff>
      <xdr:row>35</xdr:row>
      <xdr:rowOff>90227</xdr:rowOff>
    </xdr:to>
    <xdr:sp macro="" textlink="">
      <xdr:nvSpPr>
        <xdr:cNvPr id="316" name="楕円 315"/>
        <xdr:cNvSpPr/>
      </xdr:nvSpPr>
      <xdr:spPr>
        <a:xfrm>
          <a:off x="7810500" y="598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106754</xdr:rowOff>
    </xdr:from>
    <xdr:ext cx="599010" cy="259045"/>
    <xdr:sp macro="" textlink="">
      <xdr:nvSpPr>
        <xdr:cNvPr id="317" name="テキスト ボックス 316"/>
        <xdr:cNvSpPr txBox="1"/>
      </xdr:nvSpPr>
      <xdr:spPr>
        <a:xfrm>
          <a:off x="7561795" y="576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16923</xdr:rowOff>
    </xdr:from>
    <xdr:to>
      <xdr:col>36</xdr:col>
      <xdr:colOff>165100</xdr:colOff>
      <xdr:row>35</xdr:row>
      <xdr:rowOff>118523</xdr:rowOff>
    </xdr:to>
    <xdr:sp macro="" textlink="">
      <xdr:nvSpPr>
        <xdr:cNvPr id="318" name="楕円 317"/>
        <xdr:cNvSpPr/>
      </xdr:nvSpPr>
      <xdr:spPr>
        <a:xfrm>
          <a:off x="6921500" y="601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135050</xdr:rowOff>
    </xdr:from>
    <xdr:ext cx="599010" cy="259045"/>
    <xdr:sp macro="" textlink="">
      <xdr:nvSpPr>
        <xdr:cNvPr id="319" name="テキスト ボックス 318"/>
        <xdr:cNvSpPr txBox="1"/>
      </xdr:nvSpPr>
      <xdr:spPr>
        <a:xfrm>
          <a:off x="6672795" y="57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15536</xdr:rowOff>
    </xdr:from>
    <xdr:to>
      <xdr:col>54</xdr:col>
      <xdr:colOff>189865</xdr:colOff>
      <xdr:row>58</xdr:row>
      <xdr:rowOff>89239</xdr:rowOff>
    </xdr:to>
    <xdr:cxnSp macro="">
      <xdr:nvCxnSpPr>
        <xdr:cNvPr id="341" name="直線コネクタ 340"/>
        <xdr:cNvCxnSpPr/>
      </xdr:nvCxnSpPr>
      <xdr:spPr>
        <a:xfrm flipV="1">
          <a:off x="10475595" y="8759486"/>
          <a:ext cx="1270" cy="127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93066</xdr:rowOff>
    </xdr:from>
    <xdr:ext cx="534377" cy="259045"/>
    <xdr:sp macro="" textlink="">
      <xdr:nvSpPr>
        <xdr:cNvPr id="342" name="普通建設事業費最小値テキスト"/>
        <xdr:cNvSpPr txBox="1"/>
      </xdr:nvSpPr>
      <xdr:spPr>
        <a:xfrm>
          <a:off x="10528300" y="1003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89239</xdr:rowOff>
    </xdr:from>
    <xdr:to>
      <xdr:col>55</xdr:col>
      <xdr:colOff>88900</xdr:colOff>
      <xdr:row>58</xdr:row>
      <xdr:rowOff>89239</xdr:rowOff>
    </xdr:to>
    <xdr:cxnSp macro="">
      <xdr:nvCxnSpPr>
        <xdr:cNvPr id="343" name="直線コネクタ 342"/>
        <xdr:cNvCxnSpPr/>
      </xdr:nvCxnSpPr>
      <xdr:spPr>
        <a:xfrm>
          <a:off x="10388600" y="1003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133663</xdr:rowOff>
    </xdr:from>
    <xdr:ext cx="599010" cy="259045"/>
    <xdr:sp macro="" textlink="">
      <xdr:nvSpPr>
        <xdr:cNvPr id="344" name="普通建設事業費最大値テキスト"/>
        <xdr:cNvSpPr txBox="1"/>
      </xdr:nvSpPr>
      <xdr:spPr>
        <a:xfrm>
          <a:off x="10528300" y="853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15536</xdr:rowOff>
    </xdr:from>
    <xdr:to>
      <xdr:col>55</xdr:col>
      <xdr:colOff>88900</xdr:colOff>
      <xdr:row>51</xdr:row>
      <xdr:rowOff>15536</xdr:rowOff>
    </xdr:to>
    <xdr:cxnSp macro="">
      <xdr:nvCxnSpPr>
        <xdr:cNvPr id="345" name="直線コネクタ 344"/>
        <xdr:cNvCxnSpPr/>
      </xdr:nvCxnSpPr>
      <xdr:spPr>
        <a:xfrm>
          <a:off x="10388600" y="875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54707</xdr:rowOff>
    </xdr:from>
    <xdr:to>
      <xdr:col>55</xdr:col>
      <xdr:colOff>0</xdr:colOff>
      <xdr:row>57</xdr:row>
      <xdr:rowOff>91322</xdr:rowOff>
    </xdr:to>
    <xdr:cxnSp macro="">
      <xdr:nvCxnSpPr>
        <xdr:cNvPr id="346" name="直線コネクタ 345"/>
        <xdr:cNvCxnSpPr/>
      </xdr:nvCxnSpPr>
      <xdr:spPr>
        <a:xfrm flipV="1">
          <a:off x="9639300" y="9827357"/>
          <a:ext cx="838200" cy="3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24116</xdr:rowOff>
    </xdr:from>
    <xdr:ext cx="599010" cy="259045"/>
    <xdr:sp macro="" textlink="">
      <xdr:nvSpPr>
        <xdr:cNvPr id="347" name="普通建設事業費平均値テキスト"/>
        <xdr:cNvSpPr txBox="1"/>
      </xdr:nvSpPr>
      <xdr:spPr>
        <a:xfrm>
          <a:off x="10528300" y="96253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1239</xdr:rowOff>
    </xdr:from>
    <xdr:to>
      <xdr:col>55</xdr:col>
      <xdr:colOff>50800</xdr:colOff>
      <xdr:row>57</xdr:row>
      <xdr:rowOff>102839</xdr:rowOff>
    </xdr:to>
    <xdr:sp macro="" textlink="">
      <xdr:nvSpPr>
        <xdr:cNvPr id="348" name="フローチャート: 判断 347"/>
        <xdr:cNvSpPr/>
      </xdr:nvSpPr>
      <xdr:spPr>
        <a:xfrm>
          <a:off x="10426700" y="977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84217</xdr:rowOff>
    </xdr:from>
    <xdr:to>
      <xdr:col>50</xdr:col>
      <xdr:colOff>114300</xdr:colOff>
      <xdr:row>57</xdr:row>
      <xdr:rowOff>91322</xdr:rowOff>
    </xdr:to>
    <xdr:cxnSp macro="">
      <xdr:nvCxnSpPr>
        <xdr:cNvPr id="349" name="直線コネクタ 348"/>
        <xdr:cNvCxnSpPr/>
      </xdr:nvCxnSpPr>
      <xdr:spPr>
        <a:xfrm>
          <a:off x="8750300" y="9856867"/>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35163</xdr:rowOff>
    </xdr:from>
    <xdr:to>
      <xdr:col>50</xdr:col>
      <xdr:colOff>165100</xdr:colOff>
      <xdr:row>57</xdr:row>
      <xdr:rowOff>136763</xdr:rowOff>
    </xdr:to>
    <xdr:sp macro="" textlink="">
      <xdr:nvSpPr>
        <xdr:cNvPr id="350" name="フローチャート: 判断 349"/>
        <xdr:cNvSpPr/>
      </xdr:nvSpPr>
      <xdr:spPr>
        <a:xfrm>
          <a:off x="9588500" y="980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153290</xdr:rowOff>
    </xdr:from>
    <xdr:ext cx="534377" cy="259045"/>
    <xdr:sp macro="" textlink="">
      <xdr:nvSpPr>
        <xdr:cNvPr id="351" name="テキスト ボックス 350"/>
        <xdr:cNvSpPr txBox="1"/>
      </xdr:nvSpPr>
      <xdr:spPr>
        <a:xfrm>
          <a:off x="9372111" y="9583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84217</xdr:rowOff>
    </xdr:from>
    <xdr:to>
      <xdr:col>45</xdr:col>
      <xdr:colOff>177800</xdr:colOff>
      <xdr:row>57</xdr:row>
      <xdr:rowOff>113251</xdr:rowOff>
    </xdr:to>
    <xdr:cxnSp macro="">
      <xdr:nvCxnSpPr>
        <xdr:cNvPr id="352" name="直線コネクタ 351"/>
        <xdr:cNvCxnSpPr/>
      </xdr:nvCxnSpPr>
      <xdr:spPr>
        <a:xfrm flipV="1">
          <a:off x="7861300" y="9856867"/>
          <a:ext cx="889000" cy="2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18023</xdr:rowOff>
    </xdr:from>
    <xdr:to>
      <xdr:col>46</xdr:col>
      <xdr:colOff>38100</xdr:colOff>
      <xdr:row>57</xdr:row>
      <xdr:rowOff>119623</xdr:rowOff>
    </xdr:to>
    <xdr:sp macro="" textlink="">
      <xdr:nvSpPr>
        <xdr:cNvPr id="353" name="フローチャート: 判断 352"/>
        <xdr:cNvSpPr/>
      </xdr:nvSpPr>
      <xdr:spPr>
        <a:xfrm>
          <a:off x="8699500" y="97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136150</xdr:rowOff>
    </xdr:from>
    <xdr:ext cx="599010" cy="259045"/>
    <xdr:sp macro="" textlink="">
      <xdr:nvSpPr>
        <xdr:cNvPr id="354" name="テキスト ボックス 353"/>
        <xdr:cNvSpPr txBox="1"/>
      </xdr:nvSpPr>
      <xdr:spPr>
        <a:xfrm>
          <a:off x="8450795" y="9565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63595</xdr:rowOff>
    </xdr:from>
    <xdr:to>
      <xdr:col>41</xdr:col>
      <xdr:colOff>50800</xdr:colOff>
      <xdr:row>57</xdr:row>
      <xdr:rowOff>113251</xdr:rowOff>
    </xdr:to>
    <xdr:cxnSp macro="">
      <xdr:nvCxnSpPr>
        <xdr:cNvPr id="355" name="直線コネクタ 354"/>
        <xdr:cNvCxnSpPr/>
      </xdr:nvCxnSpPr>
      <xdr:spPr>
        <a:xfrm>
          <a:off x="6972300" y="9664795"/>
          <a:ext cx="889000" cy="221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38467</xdr:rowOff>
    </xdr:from>
    <xdr:to>
      <xdr:col>41</xdr:col>
      <xdr:colOff>101600</xdr:colOff>
      <xdr:row>57</xdr:row>
      <xdr:rowOff>140067</xdr:rowOff>
    </xdr:to>
    <xdr:sp macro="" textlink="">
      <xdr:nvSpPr>
        <xdr:cNvPr id="356" name="フローチャート: 判断 355"/>
        <xdr:cNvSpPr/>
      </xdr:nvSpPr>
      <xdr:spPr>
        <a:xfrm>
          <a:off x="7810500" y="981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156594</xdr:rowOff>
    </xdr:from>
    <xdr:ext cx="534377" cy="259045"/>
    <xdr:sp macro="" textlink="">
      <xdr:nvSpPr>
        <xdr:cNvPr id="357" name="テキスト ボックス 356"/>
        <xdr:cNvSpPr txBox="1"/>
      </xdr:nvSpPr>
      <xdr:spPr>
        <a:xfrm>
          <a:off x="7594111" y="958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39443</xdr:rowOff>
    </xdr:from>
    <xdr:to>
      <xdr:col>36</xdr:col>
      <xdr:colOff>165100</xdr:colOff>
      <xdr:row>57</xdr:row>
      <xdr:rowOff>141043</xdr:rowOff>
    </xdr:to>
    <xdr:sp macro="" textlink="">
      <xdr:nvSpPr>
        <xdr:cNvPr id="358" name="フローチャート: 判断 357"/>
        <xdr:cNvSpPr/>
      </xdr:nvSpPr>
      <xdr:spPr>
        <a:xfrm>
          <a:off x="6921500" y="981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132170</xdr:rowOff>
    </xdr:from>
    <xdr:ext cx="534377" cy="259045"/>
    <xdr:sp macro="" textlink="">
      <xdr:nvSpPr>
        <xdr:cNvPr id="359" name="テキスト ボックス 358"/>
        <xdr:cNvSpPr txBox="1"/>
      </xdr:nvSpPr>
      <xdr:spPr>
        <a:xfrm>
          <a:off x="6705111" y="990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3907</xdr:rowOff>
    </xdr:from>
    <xdr:to>
      <xdr:col>55</xdr:col>
      <xdr:colOff>50800</xdr:colOff>
      <xdr:row>57</xdr:row>
      <xdr:rowOff>105507</xdr:rowOff>
    </xdr:to>
    <xdr:sp macro="" textlink="">
      <xdr:nvSpPr>
        <xdr:cNvPr id="365" name="楕円 364"/>
        <xdr:cNvSpPr/>
      </xdr:nvSpPr>
      <xdr:spPr>
        <a:xfrm>
          <a:off x="10426700" y="97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153784</xdr:rowOff>
    </xdr:from>
    <xdr:ext cx="599010" cy="259045"/>
    <xdr:sp macro="" textlink="">
      <xdr:nvSpPr>
        <xdr:cNvPr id="366" name="普通建設事業費該当値テキスト"/>
        <xdr:cNvSpPr txBox="1"/>
      </xdr:nvSpPr>
      <xdr:spPr>
        <a:xfrm>
          <a:off x="10528300" y="9754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40522</xdr:rowOff>
    </xdr:from>
    <xdr:to>
      <xdr:col>50</xdr:col>
      <xdr:colOff>165100</xdr:colOff>
      <xdr:row>57</xdr:row>
      <xdr:rowOff>142122</xdr:rowOff>
    </xdr:to>
    <xdr:sp macro="" textlink="">
      <xdr:nvSpPr>
        <xdr:cNvPr id="367" name="楕円 366"/>
        <xdr:cNvSpPr/>
      </xdr:nvSpPr>
      <xdr:spPr>
        <a:xfrm>
          <a:off x="9588500" y="981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133249</xdr:rowOff>
    </xdr:from>
    <xdr:ext cx="534377" cy="259045"/>
    <xdr:sp macro="" textlink="">
      <xdr:nvSpPr>
        <xdr:cNvPr id="368" name="テキスト ボックス 367"/>
        <xdr:cNvSpPr txBox="1"/>
      </xdr:nvSpPr>
      <xdr:spPr>
        <a:xfrm>
          <a:off x="9372111" y="990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33417</xdr:rowOff>
    </xdr:from>
    <xdr:to>
      <xdr:col>46</xdr:col>
      <xdr:colOff>38100</xdr:colOff>
      <xdr:row>57</xdr:row>
      <xdr:rowOff>135017</xdr:rowOff>
    </xdr:to>
    <xdr:sp macro="" textlink="">
      <xdr:nvSpPr>
        <xdr:cNvPr id="369" name="楕円 368"/>
        <xdr:cNvSpPr/>
      </xdr:nvSpPr>
      <xdr:spPr>
        <a:xfrm>
          <a:off x="8699500" y="980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126144</xdr:rowOff>
    </xdr:from>
    <xdr:ext cx="534377" cy="259045"/>
    <xdr:sp macro="" textlink="">
      <xdr:nvSpPr>
        <xdr:cNvPr id="370" name="テキスト ボックス 369"/>
        <xdr:cNvSpPr txBox="1"/>
      </xdr:nvSpPr>
      <xdr:spPr>
        <a:xfrm>
          <a:off x="8483111" y="9898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62451</xdr:rowOff>
    </xdr:from>
    <xdr:to>
      <xdr:col>41</xdr:col>
      <xdr:colOff>101600</xdr:colOff>
      <xdr:row>57</xdr:row>
      <xdr:rowOff>164051</xdr:rowOff>
    </xdr:to>
    <xdr:sp macro="" textlink="">
      <xdr:nvSpPr>
        <xdr:cNvPr id="371" name="楕円 370"/>
        <xdr:cNvSpPr/>
      </xdr:nvSpPr>
      <xdr:spPr>
        <a:xfrm>
          <a:off x="7810500" y="983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155178</xdr:rowOff>
    </xdr:from>
    <xdr:ext cx="534377" cy="259045"/>
    <xdr:sp macro="" textlink="">
      <xdr:nvSpPr>
        <xdr:cNvPr id="372" name="テキスト ボックス 371"/>
        <xdr:cNvSpPr txBox="1"/>
      </xdr:nvSpPr>
      <xdr:spPr>
        <a:xfrm>
          <a:off x="7594111" y="992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12795</xdr:rowOff>
    </xdr:from>
    <xdr:to>
      <xdr:col>36</xdr:col>
      <xdr:colOff>165100</xdr:colOff>
      <xdr:row>56</xdr:row>
      <xdr:rowOff>114395</xdr:rowOff>
    </xdr:to>
    <xdr:sp macro="" textlink="">
      <xdr:nvSpPr>
        <xdr:cNvPr id="373" name="楕円 372"/>
        <xdr:cNvSpPr/>
      </xdr:nvSpPr>
      <xdr:spPr>
        <a:xfrm>
          <a:off x="6921500" y="961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130922</xdr:rowOff>
    </xdr:from>
    <xdr:ext cx="599010" cy="259045"/>
    <xdr:sp macro="" textlink="">
      <xdr:nvSpPr>
        <xdr:cNvPr id="374" name="テキスト ボックス 373"/>
        <xdr:cNvSpPr txBox="1"/>
      </xdr:nvSpPr>
      <xdr:spPr>
        <a:xfrm>
          <a:off x="6672795" y="9389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156192</xdr:rowOff>
    </xdr:from>
    <xdr:to>
      <xdr:col>54</xdr:col>
      <xdr:colOff>189865</xdr:colOff>
      <xdr:row>79</xdr:row>
      <xdr:rowOff>98879</xdr:rowOff>
    </xdr:to>
    <xdr:cxnSp macro="">
      <xdr:nvCxnSpPr>
        <xdr:cNvPr id="400" name="直線コネクタ 399"/>
        <xdr:cNvCxnSpPr/>
      </xdr:nvCxnSpPr>
      <xdr:spPr>
        <a:xfrm flipV="1">
          <a:off x="10475595" y="12157692"/>
          <a:ext cx="1270" cy="1485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102869</xdr:rowOff>
    </xdr:from>
    <xdr:ext cx="534377" cy="259045"/>
    <xdr:sp macro="" textlink="">
      <xdr:nvSpPr>
        <xdr:cNvPr id="403" name="普通建設事業費 （ うち新規整備　）最大値テキスト"/>
        <xdr:cNvSpPr txBox="1"/>
      </xdr:nvSpPr>
      <xdr:spPr>
        <a:xfrm>
          <a:off x="10528300" y="1193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156192</xdr:rowOff>
    </xdr:from>
    <xdr:to>
      <xdr:col>55</xdr:col>
      <xdr:colOff>88900</xdr:colOff>
      <xdr:row>70</xdr:row>
      <xdr:rowOff>156192</xdr:rowOff>
    </xdr:to>
    <xdr:cxnSp macro="">
      <xdr:nvCxnSpPr>
        <xdr:cNvPr id="404" name="直線コネクタ 403"/>
        <xdr:cNvCxnSpPr/>
      </xdr:nvCxnSpPr>
      <xdr:spPr>
        <a:xfrm>
          <a:off x="10388600" y="1215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96543</xdr:rowOff>
    </xdr:from>
    <xdr:to>
      <xdr:col>55</xdr:col>
      <xdr:colOff>0</xdr:colOff>
      <xdr:row>77</xdr:row>
      <xdr:rowOff>145366</xdr:rowOff>
    </xdr:to>
    <xdr:cxnSp macro="">
      <xdr:nvCxnSpPr>
        <xdr:cNvPr id="405" name="直線コネクタ 404"/>
        <xdr:cNvCxnSpPr/>
      </xdr:nvCxnSpPr>
      <xdr:spPr>
        <a:xfrm>
          <a:off x="9639300" y="13298193"/>
          <a:ext cx="838200" cy="4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103319</xdr:rowOff>
    </xdr:from>
    <xdr:ext cx="534377" cy="259045"/>
    <xdr:sp macro="" textlink="">
      <xdr:nvSpPr>
        <xdr:cNvPr id="406" name="普通建設事業費 （ うち新規整備　）平均値テキスト"/>
        <xdr:cNvSpPr txBox="1"/>
      </xdr:nvSpPr>
      <xdr:spPr>
        <a:xfrm>
          <a:off x="10528300" y="12962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80442</xdr:rowOff>
    </xdr:from>
    <xdr:to>
      <xdr:col>55</xdr:col>
      <xdr:colOff>50800</xdr:colOff>
      <xdr:row>77</xdr:row>
      <xdr:rowOff>10592</xdr:rowOff>
    </xdr:to>
    <xdr:sp macro="" textlink="">
      <xdr:nvSpPr>
        <xdr:cNvPr id="407" name="フローチャート: 判断 406"/>
        <xdr:cNvSpPr/>
      </xdr:nvSpPr>
      <xdr:spPr>
        <a:xfrm>
          <a:off x="10426700" y="13110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16729</xdr:rowOff>
    </xdr:from>
    <xdr:to>
      <xdr:col>50</xdr:col>
      <xdr:colOff>114300</xdr:colOff>
      <xdr:row>77</xdr:row>
      <xdr:rowOff>96543</xdr:rowOff>
    </xdr:to>
    <xdr:cxnSp macro="">
      <xdr:nvCxnSpPr>
        <xdr:cNvPr id="408" name="直線コネクタ 407"/>
        <xdr:cNvCxnSpPr/>
      </xdr:nvCxnSpPr>
      <xdr:spPr>
        <a:xfrm>
          <a:off x="8750300" y="13046929"/>
          <a:ext cx="889000" cy="25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89553</xdr:rowOff>
    </xdr:from>
    <xdr:to>
      <xdr:col>50</xdr:col>
      <xdr:colOff>165100</xdr:colOff>
      <xdr:row>78</xdr:row>
      <xdr:rowOff>19703</xdr:rowOff>
    </xdr:to>
    <xdr:sp macro="" textlink="">
      <xdr:nvSpPr>
        <xdr:cNvPr id="409" name="フローチャート: 判断 408"/>
        <xdr:cNvSpPr/>
      </xdr:nvSpPr>
      <xdr:spPr>
        <a:xfrm>
          <a:off x="9588500" y="1329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10830</xdr:rowOff>
    </xdr:from>
    <xdr:ext cx="534377" cy="259045"/>
    <xdr:sp macro="" textlink="">
      <xdr:nvSpPr>
        <xdr:cNvPr id="410" name="テキスト ボックス 409"/>
        <xdr:cNvSpPr txBox="1"/>
      </xdr:nvSpPr>
      <xdr:spPr>
        <a:xfrm>
          <a:off x="9372111" y="1338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16729</xdr:rowOff>
    </xdr:from>
    <xdr:to>
      <xdr:col>45</xdr:col>
      <xdr:colOff>177800</xdr:colOff>
      <xdr:row>77</xdr:row>
      <xdr:rowOff>74009</xdr:rowOff>
    </xdr:to>
    <xdr:cxnSp macro="">
      <xdr:nvCxnSpPr>
        <xdr:cNvPr id="411" name="直線コネクタ 410"/>
        <xdr:cNvCxnSpPr/>
      </xdr:nvCxnSpPr>
      <xdr:spPr>
        <a:xfrm flipV="1">
          <a:off x="7861300" y="13046929"/>
          <a:ext cx="889000" cy="22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106322</xdr:rowOff>
    </xdr:from>
    <xdr:to>
      <xdr:col>46</xdr:col>
      <xdr:colOff>38100</xdr:colOff>
      <xdr:row>78</xdr:row>
      <xdr:rowOff>36472</xdr:rowOff>
    </xdr:to>
    <xdr:sp macro="" textlink="">
      <xdr:nvSpPr>
        <xdr:cNvPr id="412" name="フローチャート: 判断 411"/>
        <xdr:cNvSpPr/>
      </xdr:nvSpPr>
      <xdr:spPr>
        <a:xfrm>
          <a:off x="8699500" y="1330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27599</xdr:rowOff>
    </xdr:from>
    <xdr:ext cx="534377" cy="259045"/>
    <xdr:sp macro="" textlink="">
      <xdr:nvSpPr>
        <xdr:cNvPr id="413" name="テキスト ボックス 412"/>
        <xdr:cNvSpPr txBox="1"/>
      </xdr:nvSpPr>
      <xdr:spPr>
        <a:xfrm>
          <a:off x="8483111" y="13400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7358</xdr:rowOff>
    </xdr:from>
    <xdr:to>
      <xdr:col>41</xdr:col>
      <xdr:colOff>50800</xdr:colOff>
      <xdr:row>77</xdr:row>
      <xdr:rowOff>74009</xdr:rowOff>
    </xdr:to>
    <xdr:cxnSp macro="">
      <xdr:nvCxnSpPr>
        <xdr:cNvPr id="414" name="直線コネクタ 413"/>
        <xdr:cNvCxnSpPr/>
      </xdr:nvCxnSpPr>
      <xdr:spPr>
        <a:xfrm>
          <a:off x="6972300" y="13037558"/>
          <a:ext cx="889000" cy="238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123957</xdr:rowOff>
    </xdr:from>
    <xdr:to>
      <xdr:col>41</xdr:col>
      <xdr:colOff>101600</xdr:colOff>
      <xdr:row>77</xdr:row>
      <xdr:rowOff>54107</xdr:rowOff>
    </xdr:to>
    <xdr:sp macro="" textlink="">
      <xdr:nvSpPr>
        <xdr:cNvPr id="415" name="フローチャート: 判断 414"/>
        <xdr:cNvSpPr/>
      </xdr:nvSpPr>
      <xdr:spPr>
        <a:xfrm>
          <a:off x="7810500" y="131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70635</xdr:rowOff>
    </xdr:from>
    <xdr:ext cx="534377" cy="259045"/>
    <xdr:sp macro="" textlink="">
      <xdr:nvSpPr>
        <xdr:cNvPr id="416" name="テキスト ボックス 415"/>
        <xdr:cNvSpPr txBox="1"/>
      </xdr:nvSpPr>
      <xdr:spPr>
        <a:xfrm>
          <a:off x="7594111" y="1292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2113</xdr:rowOff>
    </xdr:from>
    <xdr:to>
      <xdr:col>36</xdr:col>
      <xdr:colOff>165100</xdr:colOff>
      <xdr:row>76</xdr:row>
      <xdr:rowOff>103713</xdr:rowOff>
    </xdr:to>
    <xdr:sp macro="" textlink="">
      <xdr:nvSpPr>
        <xdr:cNvPr id="417" name="フローチャート: 判断 416"/>
        <xdr:cNvSpPr/>
      </xdr:nvSpPr>
      <xdr:spPr>
        <a:xfrm>
          <a:off x="6921500" y="13032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94840</xdr:rowOff>
    </xdr:from>
    <xdr:ext cx="534377" cy="259045"/>
    <xdr:sp macro="" textlink="">
      <xdr:nvSpPr>
        <xdr:cNvPr id="418" name="テキスト ボックス 417"/>
        <xdr:cNvSpPr txBox="1"/>
      </xdr:nvSpPr>
      <xdr:spPr>
        <a:xfrm>
          <a:off x="6705111" y="1312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94566</xdr:rowOff>
    </xdr:from>
    <xdr:to>
      <xdr:col>55</xdr:col>
      <xdr:colOff>50800</xdr:colOff>
      <xdr:row>78</xdr:row>
      <xdr:rowOff>24716</xdr:rowOff>
    </xdr:to>
    <xdr:sp macro="" textlink="">
      <xdr:nvSpPr>
        <xdr:cNvPr id="424" name="楕円 423"/>
        <xdr:cNvSpPr/>
      </xdr:nvSpPr>
      <xdr:spPr>
        <a:xfrm>
          <a:off x="10426700" y="1329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72993</xdr:rowOff>
    </xdr:from>
    <xdr:ext cx="534377" cy="259045"/>
    <xdr:sp macro="" textlink="">
      <xdr:nvSpPr>
        <xdr:cNvPr id="425" name="普通建設事業費 （ うち新規整備　）該当値テキスト"/>
        <xdr:cNvSpPr txBox="1"/>
      </xdr:nvSpPr>
      <xdr:spPr>
        <a:xfrm>
          <a:off x="10528300" y="1327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45743</xdr:rowOff>
    </xdr:from>
    <xdr:to>
      <xdr:col>50</xdr:col>
      <xdr:colOff>165100</xdr:colOff>
      <xdr:row>77</xdr:row>
      <xdr:rowOff>147343</xdr:rowOff>
    </xdr:to>
    <xdr:sp macro="" textlink="">
      <xdr:nvSpPr>
        <xdr:cNvPr id="426" name="楕円 425"/>
        <xdr:cNvSpPr/>
      </xdr:nvSpPr>
      <xdr:spPr>
        <a:xfrm>
          <a:off x="9588500" y="1324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163870</xdr:rowOff>
    </xdr:from>
    <xdr:ext cx="534377" cy="259045"/>
    <xdr:sp macro="" textlink="">
      <xdr:nvSpPr>
        <xdr:cNvPr id="427" name="テキスト ボックス 426"/>
        <xdr:cNvSpPr txBox="1"/>
      </xdr:nvSpPr>
      <xdr:spPr>
        <a:xfrm>
          <a:off x="9372111" y="130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137379</xdr:rowOff>
    </xdr:from>
    <xdr:to>
      <xdr:col>46</xdr:col>
      <xdr:colOff>38100</xdr:colOff>
      <xdr:row>76</xdr:row>
      <xdr:rowOff>67529</xdr:rowOff>
    </xdr:to>
    <xdr:sp macro="" textlink="">
      <xdr:nvSpPr>
        <xdr:cNvPr id="428" name="楕円 427"/>
        <xdr:cNvSpPr/>
      </xdr:nvSpPr>
      <xdr:spPr>
        <a:xfrm>
          <a:off x="8699500" y="1299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84056</xdr:rowOff>
    </xdr:from>
    <xdr:ext cx="534377" cy="259045"/>
    <xdr:sp macro="" textlink="">
      <xdr:nvSpPr>
        <xdr:cNvPr id="429" name="テキスト ボックス 428"/>
        <xdr:cNvSpPr txBox="1"/>
      </xdr:nvSpPr>
      <xdr:spPr>
        <a:xfrm>
          <a:off x="8483111" y="1277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23209</xdr:rowOff>
    </xdr:from>
    <xdr:to>
      <xdr:col>41</xdr:col>
      <xdr:colOff>101600</xdr:colOff>
      <xdr:row>77</xdr:row>
      <xdr:rowOff>124809</xdr:rowOff>
    </xdr:to>
    <xdr:sp macro="" textlink="">
      <xdr:nvSpPr>
        <xdr:cNvPr id="430" name="楕円 429"/>
        <xdr:cNvSpPr/>
      </xdr:nvSpPr>
      <xdr:spPr>
        <a:xfrm>
          <a:off x="7810500" y="1322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115936</xdr:rowOff>
    </xdr:from>
    <xdr:ext cx="534377" cy="259045"/>
    <xdr:sp macro="" textlink="">
      <xdr:nvSpPr>
        <xdr:cNvPr id="431" name="テキスト ボックス 430"/>
        <xdr:cNvSpPr txBox="1"/>
      </xdr:nvSpPr>
      <xdr:spPr>
        <a:xfrm>
          <a:off x="7594111" y="1331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128007</xdr:rowOff>
    </xdr:from>
    <xdr:to>
      <xdr:col>36</xdr:col>
      <xdr:colOff>165100</xdr:colOff>
      <xdr:row>76</xdr:row>
      <xdr:rowOff>58158</xdr:rowOff>
    </xdr:to>
    <xdr:sp macro="" textlink="">
      <xdr:nvSpPr>
        <xdr:cNvPr id="432" name="楕円 431"/>
        <xdr:cNvSpPr/>
      </xdr:nvSpPr>
      <xdr:spPr>
        <a:xfrm>
          <a:off x="6921500" y="1298675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74684</xdr:rowOff>
    </xdr:from>
    <xdr:ext cx="534377" cy="259045"/>
    <xdr:sp macro="" textlink="">
      <xdr:nvSpPr>
        <xdr:cNvPr id="433" name="テキスト ボックス 432"/>
        <xdr:cNvSpPr txBox="1"/>
      </xdr:nvSpPr>
      <xdr:spPr>
        <a:xfrm>
          <a:off x="6705111" y="12761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98085</xdr:rowOff>
    </xdr:from>
    <xdr:to>
      <xdr:col>54</xdr:col>
      <xdr:colOff>189865</xdr:colOff>
      <xdr:row>98</xdr:row>
      <xdr:rowOff>67481</xdr:rowOff>
    </xdr:to>
    <xdr:cxnSp macro="">
      <xdr:nvCxnSpPr>
        <xdr:cNvPr id="455" name="直線コネクタ 454"/>
        <xdr:cNvCxnSpPr/>
      </xdr:nvCxnSpPr>
      <xdr:spPr>
        <a:xfrm flipV="1">
          <a:off x="10475595" y="15700035"/>
          <a:ext cx="1270" cy="116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71308</xdr:rowOff>
    </xdr:from>
    <xdr:ext cx="534377" cy="259045"/>
    <xdr:sp macro="" textlink="">
      <xdr:nvSpPr>
        <xdr:cNvPr id="456" name="普通建設事業費 （ うち更新整備　）最小値テキスト"/>
        <xdr:cNvSpPr txBox="1"/>
      </xdr:nvSpPr>
      <xdr:spPr>
        <a:xfrm>
          <a:off x="10528300" y="1687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67481</xdr:rowOff>
    </xdr:from>
    <xdr:to>
      <xdr:col>55</xdr:col>
      <xdr:colOff>88900</xdr:colOff>
      <xdr:row>98</xdr:row>
      <xdr:rowOff>67481</xdr:rowOff>
    </xdr:to>
    <xdr:cxnSp macro="">
      <xdr:nvCxnSpPr>
        <xdr:cNvPr id="457" name="直線コネクタ 456"/>
        <xdr:cNvCxnSpPr/>
      </xdr:nvCxnSpPr>
      <xdr:spPr>
        <a:xfrm>
          <a:off x="10388600" y="1686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44762</xdr:rowOff>
    </xdr:from>
    <xdr:ext cx="599010" cy="259045"/>
    <xdr:sp macro="" textlink="">
      <xdr:nvSpPr>
        <xdr:cNvPr id="458" name="普通建設事業費 （ うち更新整備　）最大値テキスト"/>
        <xdr:cNvSpPr txBox="1"/>
      </xdr:nvSpPr>
      <xdr:spPr>
        <a:xfrm>
          <a:off x="10528300" y="15475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98085</xdr:rowOff>
    </xdr:from>
    <xdr:to>
      <xdr:col>55</xdr:col>
      <xdr:colOff>88900</xdr:colOff>
      <xdr:row>91</xdr:row>
      <xdr:rowOff>98085</xdr:rowOff>
    </xdr:to>
    <xdr:cxnSp macro="">
      <xdr:nvCxnSpPr>
        <xdr:cNvPr id="459" name="直線コネクタ 458"/>
        <xdr:cNvCxnSpPr/>
      </xdr:nvCxnSpPr>
      <xdr:spPr>
        <a:xfrm>
          <a:off x="10388600" y="15700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152346</xdr:rowOff>
    </xdr:from>
    <xdr:to>
      <xdr:col>55</xdr:col>
      <xdr:colOff>0</xdr:colOff>
      <xdr:row>97</xdr:row>
      <xdr:rowOff>48932</xdr:rowOff>
    </xdr:to>
    <xdr:cxnSp macro="">
      <xdr:nvCxnSpPr>
        <xdr:cNvPr id="460" name="直線コネクタ 459"/>
        <xdr:cNvCxnSpPr/>
      </xdr:nvCxnSpPr>
      <xdr:spPr>
        <a:xfrm flipV="1">
          <a:off x="9639300" y="16611546"/>
          <a:ext cx="838200" cy="6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157670</xdr:rowOff>
    </xdr:from>
    <xdr:ext cx="534377" cy="259045"/>
    <xdr:sp macro="" textlink="">
      <xdr:nvSpPr>
        <xdr:cNvPr id="461" name="普通建設事業費 （ うち更新整備　）平均値テキスト"/>
        <xdr:cNvSpPr txBox="1"/>
      </xdr:nvSpPr>
      <xdr:spPr>
        <a:xfrm>
          <a:off x="10528300" y="166168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7793</xdr:rowOff>
    </xdr:from>
    <xdr:to>
      <xdr:col>55</xdr:col>
      <xdr:colOff>50800</xdr:colOff>
      <xdr:row>97</xdr:row>
      <xdr:rowOff>109393</xdr:rowOff>
    </xdr:to>
    <xdr:sp macro="" textlink="">
      <xdr:nvSpPr>
        <xdr:cNvPr id="462" name="フローチャート: 判断 461"/>
        <xdr:cNvSpPr/>
      </xdr:nvSpPr>
      <xdr:spPr>
        <a:xfrm>
          <a:off x="10426700" y="16638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48932</xdr:rowOff>
    </xdr:from>
    <xdr:to>
      <xdr:col>50</xdr:col>
      <xdr:colOff>114300</xdr:colOff>
      <xdr:row>97</xdr:row>
      <xdr:rowOff>118284</xdr:rowOff>
    </xdr:to>
    <xdr:cxnSp macro="">
      <xdr:nvCxnSpPr>
        <xdr:cNvPr id="463" name="直線コネクタ 462"/>
        <xdr:cNvCxnSpPr/>
      </xdr:nvCxnSpPr>
      <xdr:spPr>
        <a:xfrm flipV="1">
          <a:off x="8750300" y="16679582"/>
          <a:ext cx="889000" cy="6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6576</xdr:rowOff>
    </xdr:from>
    <xdr:to>
      <xdr:col>50</xdr:col>
      <xdr:colOff>165100</xdr:colOff>
      <xdr:row>97</xdr:row>
      <xdr:rowOff>108176</xdr:rowOff>
    </xdr:to>
    <xdr:sp macro="" textlink="">
      <xdr:nvSpPr>
        <xdr:cNvPr id="464" name="フローチャート: 判断 463"/>
        <xdr:cNvSpPr/>
      </xdr:nvSpPr>
      <xdr:spPr>
        <a:xfrm>
          <a:off x="9588500" y="1663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99303</xdr:rowOff>
    </xdr:from>
    <xdr:ext cx="534377" cy="259045"/>
    <xdr:sp macro="" textlink="">
      <xdr:nvSpPr>
        <xdr:cNvPr id="465" name="テキスト ボックス 464"/>
        <xdr:cNvSpPr txBox="1"/>
      </xdr:nvSpPr>
      <xdr:spPr>
        <a:xfrm>
          <a:off x="9372111" y="167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118284</xdr:rowOff>
    </xdr:from>
    <xdr:to>
      <xdr:col>45</xdr:col>
      <xdr:colOff>177800</xdr:colOff>
      <xdr:row>97</xdr:row>
      <xdr:rowOff>146676</xdr:rowOff>
    </xdr:to>
    <xdr:cxnSp macro="">
      <xdr:nvCxnSpPr>
        <xdr:cNvPr id="466" name="直線コネクタ 465"/>
        <xdr:cNvCxnSpPr/>
      </xdr:nvCxnSpPr>
      <xdr:spPr>
        <a:xfrm flipV="1">
          <a:off x="7861300" y="16748934"/>
          <a:ext cx="889000" cy="28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386</xdr:rowOff>
    </xdr:from>
    <xdr:to>
      <xdr:col>46</xdr:col>
      <xdr:colOff>38100</xdr:colOff>
      <xdr:row>97</xdr:row>
      <xdr:rowOff>101986</xdr:rowOff>
    </xdr:to>
    <xdr:sp macro="" textlink="">
      <xdr:nvSpPr>
        <xdr:cNvPr id="467" name="フローチャート: 判断 466"/>
        <xdr:cNvSpPr/>
      </xdr:nvSpPr>
      <xdr:spPr>
        <a:xfrm>
          <a:off x="8699500" y="1663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118513</xdr:rowOff>
    </xdr:from>
    <xdr:ext cx="534377" cy="259045"/>
    <xdr:sp macro="" textlink="">
      <xdr:nvSpPr>
        <xdr:cNvPr id="468" name="テキスト ボックス 467"/>
        <xdr:cNvSpPr txBox="1"/>
      </xdr:nvSpPr>
      <xdr:spPr>
        <a:xfrm>
          <a:off x="8483111" y="1640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145438</xdr:rowOff>
    </xdr:from>
    <xdr:to>
      <xdr:col>41</xdr:col>
      <xdr:colOff>50800</xdr:colOff>
      <xdr:row>97</xdr:row>
      <xdr:rowOff>146676</xdr:rowOff>
    </xdr:to>
    <xdr:cxnSp macro="">
      <xdr:nvCxnSpPr>
        <xdr:cNvPr id="469" name="直線コネクタ 468"/>
        <xdr:cNvCxnSpPr/>
      </xdr:nvCxnSpPr>
      <xdr:spPr>
        <a:xfrm>
          <a:off x="6972300" y="16776088"/>
          <a:ext cx="889000" cy="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28820</xdr:rowOff>
    </xdr:from>
    <xdr:to>
      <xdr:col>41</xdr:col>
      <xdr:colOff>101600</xdr:colOff>
      <xdr:row>97</xdr:row>
      <xdr:rowOff>130420</xdr:rowOff>
    </xdr:to>
    <xdr:sp macro="" textlink="">
      <xdr:nvSpPr>
        <xdr:cNvPr id="470" name="フローチャート: 判断 469"/>
        <xdr:cNvSpPr/>
      </xdr:nvSpPr>
      <xdr:spPr>
        <a:xfrm>
          <a:off x="7810500" y="1665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146947</xdr:rowOff>
    </xdr:from>
    <xdr:ext cx="534377" cy="259045"/>
    <xdr:sp macro="" textlink="">
      <xdr:nvSpPr>
        <xdr:cNvPr id="471" name="テキスト ボックス 470"/>
        <xdr:cNvSpPr txBox="1"/>
      </xdr:nvSpPr>
      <xdr:spPr>
        <a:xfrm>
          <a:off x="7594111" y="1643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72569</xdr:rowOff>
    </xdr:from>
    <xdr:to>
      <xdr:col>36</xdr:col>
      <xdr:colOff>165100</xdr:colOff>
      <xdr:row>98</xdr:row>
      <xdr:rowOff>2719</xdr:rowOff>
    </xdr:to>
    <xdr:sp macro="" textlink="">
      <xdr:nvSpPr>
        <xdr:cNvPr id="472" name="フローチャート: 判断 471"/>
        <xdr:cNvSpPr/>
      </xdr:nvSpPr>
      <xdr:spPr>
        <a:xfrm>
          <a:off x="6921500" y="1670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19246</xdr:rowOff>
    </xdr:from>
    <xdr:ext cx="534377" cy="259045"/>
    <xdr:sp macro="" textlink="">
      <xdr:nvSpPr>
        <xdr:cNvPr id="473" name="テキスト ボックス 472"/>
        <xdr:cNvSpPr txBox="1"/>
      </xdr:nvSpPr>
      <xdr:spPr>
        <a:xfrm>
          <a:off x="6705111" y="164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101546</xdr:rowOff>
    </xdr:from>
    <xdr:to>
      <xdr:col>55</xdr:col>
      <xdr:colOff>50800</xdr:colOff>
      <xdr:row>97</xdr:row>
      <xdr:rowOff>31696</xdr:rowOff>
    </xdr:to>
    <xdr:sp macro="" textlink="">
      <xdr:nvSpPr>
        <xdr:cNvPr id="479" name="楕円 478"/>
        <xdr:cNvSpPr/>
      </xdr:nvSpPr>
      <xdr:spPr>
        <a:xfrm>
          <a:off x="10426700" y="1656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124423</xdr:rowOff>
    </xdr:from>
    <xdr:ext cx="534377" cy="259045"/>
    <xdr:sp macro="" textlink="">
      <xdr:nvSpPr>
        <xdr:cNvPr id="480" name="普通建設事業費 （ うち更新整備　）該当値テキスト"/>
        <xdr:cNvSpPr txBox="1"/>
      </xdr:nvSpPr>
      <xdr:spPr>
        <a:xfrm>
          <a:off x="10528300" y="1641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169582</xdr:rowOff>
    </xdr:from>
    <xdr:to>
      <xdr:col>50</xdr:col>
      <xdr:colOff>165100</xdr:colOff>
      <xdr:row>97</xdr:row>
      <xdr:rowOff>99732</xdr:rowOff>
    </xdr:to>
    <xdr:sp macro="" textlink="">
      <xdr:nvSpPr>
        <xdr:cNvPr id="481" name="楕円 480"/>
        <xdr:cNvSpPr/>
      </xdr:nvSpPr>
      <xdr:spPr>
        <a:xfrm>
          <a:off x="9588500" y="16628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116259</xdr:rowOff>
    </xdr:from>
    <xdr:ext cx="534377" cy="259045"/>
    <xdr:sp macro="" textlink="">
      <xdr:nvSpPr>
        <xdr:cNvPr id="482" name="テキスト ボックス 481"/>
        <xdr:cNvSpPr txBox="1"/>
      </xdr:nvSpPr>
      <xdr:spPr>
        <a:xfrm>
          <a:off x="9372111" y="16404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67484</xdr:rowOff>
    </xdr:from>
    <xdr:to>
      <xdr:col>46</xdr:col>
      <xdr:colOff>38100</xdr:colOff>
      <xdr:row>97</xdr:row>
      <xdr:rowOff>169084</xdr:rowOff>
    </xdr:to>
    <xdr:sp macro="" textlink="">
      <xdr:nvSpPr>
        <xdr:cNvPr id="483" name="楕円 482"/>
        <xdr:cNvSpPr/>
      </xdr:nvSpPr>
      <xdr:spPr>
        <a:xfrm>
          <a:off x="8699500" y="1669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160211</xdr:rowOff>
    </xdr:from>
    <xdr:ext cx="534377" cy="259045"/>
    <xdr:sp macro="" textlink="">
      <xdr:nvSpPr>
        <xdr:cNvPr id="484" name="テキスト ボックス 483"/>
        <xdr:cNvSpPr txBox="1"/>
      </xdr:nvSpPr>
      <xdr:spPr>
        <a:xfrm>
          <a:off x="8483111" y="16790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95876</xdr:rowOff>
    </xdr:from>
    <xdr:to>
      <xdr:col>41</xdr:col>
      <xdr:colOff>101600</xdr:colOff>
      <xdr:row>98</xdr:row>
      <xdr:rowOff>26026</xdr:rowOff>
    </xdr:to>
    <xdr:sp macro="" textlink="">
      <xdr:nvSpPr>
        <xdr:cNvPr id="485" name="楕円 484"/>
        <xdr:cNvSpPr/>
      </xdr:nvSpPr>
      <xdr:spPr>
        <a:xfrm>
          <a:off x="7810500" y="16726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17153</xdr:rowOff>
    </xdr:from>
    <xdr:ext cx="534377" cy="259045"/>
    <xdr:sp macro="" textlink="">
      <xdr:nvSpPr>
        <xdr:cNvPr id="486" name="テキスト ボックス 485"/>
        <xdr:cNvSpPr txBox="1"/>
      </xdr:nvSpPr>
      <xdr:spPr>
        <a:xfrm>
          <a:off x="7594111" y="16819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94638</xdr:rowOff>
    </xdr:from>
    <xdr:to>
      <xdr:col>36</xdr:col>
      <xdr:colOff>165100</xdr:colOff>
      <xdr:row>98</xdr:row>
      <xdr:rowOff>24788</xdr:rowOff>
    </xdr:to>
    <xdr:sp macro="" textlink="">
      <xdr:nvSpPr>
        <xdr:cNvPr id="487" name="楕円 486"/>
        <xdr:cNvSpPr/>
      </xdr:nvSpPr>
      <xdr:spPr>
        <a:xfrm>
          <a:off x="6921500" y="167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15915</xdr:rowOff>
    </xdr:from>
    <xdr:ext cx="534377" cy="259045"/>
    <xdr:sp macro="" textlink="">
      <xdr:nvSpPr>
        <xdr:cNvPr id="488" name="テキスト ボックス 487"/>
        <xdr:cNvSpPr txBox="1"/>
      </xdr:nvSpPr>
      <xdr:spPr>
        <a:xfrm>
          <a:off x="6705111" y="1681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98636</xdr:rowOff>
    </xdr:from>
    <xdr:to>
      <xdr:col>85</xdr:col>
      <xdr:colOff>126364</xdr:colOff>
      <xdr:row>39</xdr:row>
      <xdr:rowOff>44450</xdr:rowOff>
    </xdr:to>
    <xdr:cxnSp macro="">
      <xdr:nvCxnSpPr>
        <xdr:cNvPr id="512" name="直線コネクタ 511"/>
        <xdr:cNvCxnSpPr/>
      </xdr:nvCxnSpPr>
      <xdr:spPr>
        <a:xfrm flipV="1">
          <a:off x="16317595" y="5413586"/>
          <a:ext cx="1269" cy="1317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45313</xdr:rowOff>
    </xdr:from>
    <xdr:ext cx="599010" cy="259045"/>
    <xdr:sp macro="" textlink="">
      <xdr:nvSpPr>
        <xdr:cNvPr id="515" name="災害復旧事業費最大値テキスト"/>
        <xdr:cNvSpPr txBox="1"/>
      </xdr:nvSpPr>
      <xdr:spPr>
        <a:xfrm>
          <a:off x="16370300" y="518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98636</xdr:rowOff>
    </xdr:from>
    <xdr:to>
      <xdr:col>86</xdr:col>
      <xdr:colOff>25400</xdr:colOff>
      <xdr:row>31</xdr:row>
      <xdr:rowOff>98636</xdr:rowOff>
    </xdr:to>
    <xdr:cxnSp macro="">
      <xdr:nvCxnSpPr>
        <xdr:cNvPr id="516" name="直線コネクタ 515"/>
        <xdr:cNvCxnSpPr/>
      </xdr:nvCxnSpPr>
      <xdr:spPr>
        <a:xfrm>
          <a:off x="16230600" y="54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84051</xdr:rowOff>
    </xdr:from>
    <xdr:to>
      <xdr:col>85</xdr:col>
      <xdr:colOff>127000</xdr:colOff>
      <xdr:row>39</xdr:row>
      <xdr:rowOff>44450</xdr:rowOff>
    </xdr:to>
    <xdr:cxnSp macro="">
      <xdr:nvCxnSpPr>
        <xdr:cNvPr id="517" name="直線コネクタ 516"/>
        <xdr:cNvCxnSpPr/>
      </xdr:nvCxnSpPr>
      <xdr:spPr>
        <a:xfrm>
          <a:off x="15481300" y="6427701"/>
          <a:ext cx="838200" cy="30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88528</xdr:rowOff>
    </xdr:from>
    <xdr:ext cx="534377" cy="259045"/>
    <xdr:sp macro="" textlink="">
      <xdr:nvSpPr>
        <xdr:cNvPr id="518" name="災害復旧事業費平均値テキスト"/>
        <xdr:cNvSpPr txBox="1"/>
      </xdr:nvSpPr>
      <xdr:spPr>
        <a:xfrm>
          <a:off x="16370300" y="64321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65651</xdr:rowOff>
    </xdr:from>
    <xdr:to>
      <xdr:col>85</xdr:col>
      <xdr:colOff>177800</xdr:colOff>
      <xdr:row>38</xdr:row>
      <xdr:rowOff>167251</xdr:rowOff>
    </xdr:to>
    <xdr:sp macro="" textlink="">
      <xdr:nvSpPr>
        <xdr:cNvPr id="519" name="フローチャート: 判断 518"/>
        <xdr:cNvSpPr/>
      </xdr:nvSpPr>
      <xdr:spPr>
        <a:xfrm>
          <a:off x="16268700" y="6580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158186</xdr:rowOff>
    </xdr:from>
    <xdr:to>
      <xdr:col>81</xdr:col>
      <xdr:colOff>50800</xdr:colOff>
      <xdr:row>37</xdr:row>
      <xdr:rowOff>84051</xdr:rowOff>
    </xdr:to>
    <xdr:cxnSp macro="">
      <xdr:nvCxnSpPr>
        <xdr:cNvPr id="520" name="直線コネクタ 519"/>
        <xdr:cNvCxnSpPr/>
      </xdr:nvCxnSpPr>
      <xdr:spPr>
        <a:xfrm>
          <a:off x="14592300" y="6158936"/>
          <a:ext cx="889000" cy="26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61918</xdr:rowOff>
    </xdr:from>
    <xdr:to>
      <xdr:col>81</xdr:col>
      <xdr:colOff>101600</xdr:colOff>
      <xdr:row>38</xdr:row>
      <xdr:rowOff>163518</xdr:rowOff>
    </xdr:to>
    <xdr:sp macro="" textlink="">
      <xdr:nvSpPr>
        <xdr:cNvPr id="521" name="フローチャート: 判断 520"/>
        <xdr:cNvSpPr/>
      </xdr:nvSpPr>
      <xdr:spPr>
        <a:xfrm>
          <a:off x="15430500" y="657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154645</xdr:rowOff>
    </xdr:from>
    <xdr:ext cx="534377" cy="259045"/>
    <xdr:sp macro="" textlink="">
      <xdr:nvSpPr>
        <xdr:cNvPr id="522" name="テキスト ボックス 521"/>
        <xdr:cNvSpPr txBox="1"/>
      </xdr:nvSpPr>
      <xdr:spPr>
        <a:xfrm>
          <a:off x="15214111" y="666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158186</xdr:rowOff>
    </xdr:from>
    <xdr:to>
      <xdr:col>76</xdr:col>
      <xdr:colOff>114300</xdr:colOff>
      <xdr:row>37</xdr:row>
      <xdr:rowOff>67577</xdr:rowOff>
    </xdr:to>
    <xdr:cxnSp macro="">
      <xdr:nvCxnSpPr>
        <xdr:cNvPr id="523" name="直線コネクタ 522"/>
        <xdr:cNvCxnSpPr/>
      </xdr:nvCxnSpPr>
      <xdr:spPr>
        <a:xfrm flipV="1">
          <a:off x="13703300" y="6158936"/>
          <a:ext cx="889000" cy="25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107158</xdr:rowOff>
    </xdr:from>
    <xdr:to>
      <xdr:col>76</xdr:col>
      <xdr:colOff>165100</xdr:colOff>
      <xdr:row>39</xdr:row>
      <xdr:rowOff>37308</xdr:rowOff>
    </xdr:to>
    <xdr:sp macro="" textlink="">
      <xdr:nvSpPr>
        <xdr:cNvPr id="524" name="フローチャート: 判断 523"/>
        <xdr:cNvSpPr/>
      </xdr:nvSpPr>
      <xdr:spPr>
        <a:xfrm>
          <a:off x="14541500" y="662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28435</xdr:rowOff>
    </xdr:from>
    <xdr:ext cx="469744" cy="259045"/>
    <xdr:sp macro="" textlink="">
      <xdr:nvSpPr>
        <xdr:cNvPr id="525" name="テキスト ボックス 524"/>
        <xdr:cNvSpPr txBox="1"/>
      </xdr:nvSpPr>
      <xdr:spPr>
        <a:xfrm>
          <a:off x="14357428" y="671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67577</xdr:rowOff>
    </xdr:from>
    <xdr:to>
      <xdr:col>71</xdr:col>
      <xdr:colOff>177800</xdr:colOff>
      <xdr:row>39</xdr:row>
      <xdr:rowOff>43109</xdr:rowOff>
    </xdr:to>
    <xdr:cxnSp macro="">
      <xdr:nvCxnSpPr>
        <xdr:cNvPr id="526" name="直線コネクタ 525"/>
        <xdr:cNvCxnSpPr/>
      </xdr:nvCxnSpPr>
      <xdr:spPr>
        <a:xfrm flipV="1">
          <a:off x="12814300" y="6411227"/>
          <a:ext cx="889000" cy="31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130711</xdr:rowOff>
    </xdr:from>
    <xdr:to>
      <xdr:col>72</xdr:col>
      <xdr:colOff>38100</xdr:colOff>
      <xdr:row>39</xdr:row>
      <xdr:rowOff>60861</xdr:rowOff>
    </xdr:to>
    <xdr:sp macro="" textlink="">
      <xdr:nvSpPr>
        <xdr:cNvPr id="527" name="フローチャート: 判断 526"/>
        <xdr:cNvSpPr/>
      </xdr:nvSpPr>
      <xdr:spPr>
        <a:xfrm>
          <a:off x="13652500" y="6645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51988</xdr:rowOff>
    </xdr:from>
    <xdr:ext cx="469744" cy="259045"/>
    <xdr:sp macro="" textlink="">
      <xdr:nvSpPr>
        <xdr:cNvPr id="528" name="テキスト ボックス 527"/>
        <xdr:cNvSpPr txBox="1"/>
      </xdr:nvSpPr>
      <xdr:spPr>
        <a:xfrm>
          <a:off x="13468428" y="673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132517</xdr:rowOff>
    </xdr:from>
    <xdr:to>
      <xdr:col>67</xdr:col>
      <xdr:colOff>101600</xdr:colOff>
      <xdr:row>39</xdr:row>
      <xdr:rowOff>62667</xdr:rowOff>
    </xdr:to>
    <xdr:sp macro="" textlink="">
      <xdr:nvSpPr>
        <xdr:cNvPr id="529" name="フローチャート: 判断 528"/>
        <xdr:cNvSpPr/>
      </xdr:nvSpPr>
      <xdr:spPr>
        <a:xfrm>
          <a:off x="12763500" y="6647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79194</xdr:rowOff>
    </xdr:from>
    <xdr:ext cx="469744" cy="259045"/>
    <xdr:sp macro="" textlink="">
      <xdr:nvSpPr>
        <xdr:cNvPr id="530" name="テキスト ボックス 529"/>
        <xdr:cNvSpPr txBox="1"/>
      </xdr:nvSpPr>
      <xdr:spPr>
        <a:xfrm>
          <a:off x="12579428" y="6422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6" name="楕円 535"/>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7"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33251</xdr:rowOff>
    </xdr:from>
    <xdr:to>
      <xdr:col>81</xdr:col>
      <xdr:colOff>101600</xdr:colOff>
      <xdr:row>37</xdr:row>
      <xdr:rowOff>134851</xdr:rowOff>
    </xdr:to>
    <xdr:sp macro="" textlink="">
      <xdr:nvSpPr>
        <xdr:cNvPr id="538" name="楕円 537"/>
        <xdr:cNvSpPr/>
      </xdr:nvSpPr>
      <xdr:spPr>
        <a:xfrm>
          <a:off x="15430500" y="637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151378</xdr:rowOff>
    </xdr:from>
    <xdr:ext cx="534377" cy="259045"/>
    <xdr:sp macro="" textlink="">
      <xdr:nvSpPr>
        <xdr:cNvPr id="539" name="テキスト ボックス 538"/>
        <xdr:cNvSpPr txBox="1"/>
      </xdr:nvSpPr>
      <xdr:spPr>
        <a:xfrm>
          <a:off x="15214111" y="61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107386</xdr:rowOff>
    </xdr:from>
    <xdr:to>
      <xdr:col>76</xdr:col>
      <xdr:colOff>165100</xdr:colOff>
      <xdr:row>36</xdr:row>
      <xdr:rowOff>37536</xdr:rowOff>
    </xdr:to>
    <xdr:sp macro="" textlink="">
      <xdr:nvSpPr>
        <xdr:cNvPr id="540" name="楕円 539"/>
        <xdr:cNvSpPr/>
      </xdr:nvSpPr>
      <xdr:spPr>
        <a:xfrm>
          <a:off x="14541500" y="610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54063</xdr:rowOff>
    </xdr:from>
    <xdr:ext cx="534377" cy="259045"/>
    <xdr:sp macro="" textlink="">
      <xdr:nvSpPr>
        <xdr:cNvPr id="541" name="テキスト ボックス 540"/>
        <xdr:cNvSpPr txBox="1"/>
      </xdr:nvSpPr>
      <xdr:spPr>
        <a:xfrm>
          <a:off x="14325111" y="588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16777</xdr:rowOff>
    </xdr:from>
    <xdr:to>
      <xdr:col>72</xdr:col>
      <xdr:colOff>38100</xdr:colOff>
      <xdr:row>37</xdr:row>
      <xdr:rowOff>118377</xdr:rowOff>
    </xdr:to>
    <xdr:sp macro="" textlink="">
      <xdr:nvSpPr>
        <xdr:cNvPr id="542" name="楕円 541"/>
        <xdr:cNvSpPr/>
      </xdr:nvSpPr>
      <xdr:spPr>
        <a:xfrm>
          <a:off x="13652500" y="636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134904</xdr:rowOff>
    </xdr:from>
    <xdr:ext cx="534377" cy="259045"/>
    <xdr:sp macro="" textlink="">
      <xdr:nvSpPr>
        <xdr:cNvPr id="543" name="テキスト ボックス 542"/>
        <xdr:cNvSpPr txBox="1"/>
      </xdr:nvSpPr>
      <xdr:spPr>
        <a:xfrm>
          <a:off x="13436111" y="613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163759</xdr:rowOff>
    </xdr:from>
    <xdr:to>
      <xdr:col>67</xdr:col>
      <xdr:colOff>101600</xdr:colOff>
      <xdr:row>39</xdr:row>
      <xdr:rowOff>93909</xdr:rowOff>
    </xdr:to>
    <xdr:sp macro="" textlink="">
      <xdr:nvSpPr>
        <xdr:cNvPr id="544" name="楕円 543"/>
        <xdr:cNvSpPr/>
      </xdr:nvSpPr>
      <xdr:spPr>
        <a:xfrm>
          <a:off x="12763500" y="667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85036</xdr:rowOff>
    </xdr:from>
    <xdr:ext cx="378565" cy="259045"/>
    <xdr:sp macro="" textlink="">
      <xdr:nvSpPr>
        <xdr:cNvPr id="545" name="テキスト ボックス 544"/>
        <xdr:cNvSpPr txBox="1"/>
      </xdr:nvSpPr>
      <xdr:spPr>
        <a:xfrm>
          <a:off x="12625017" y="6771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5" name="テキスト ボックス 604"/>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7" name="テキスト ボックス 606"/>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157849</xdr:rowOff>
    </xdr:from>
    <xdr:to>
      <xdr:col>85</xdr:col>
      <xdr:colOff>126364</xdr:colOff>
      <xdr:row>79</xdr:row>
      <xdr:rowOff>102312</xdr:rowOff>
    </xdr:to>
    <xdr:cxnSp macro="">
      <xdr:nvCxnSpPr>
        <xdr:cNvPr id="619" name="直線コネクタ 618"/>
        <xdr:cNvCxnSpPr/>
      </xdr:nvCxnSpPr>
      <xdr:spPr>
        <a:xfrm flipV="1">
          <a:off x="16317595" y="12330799"/>
          <a:ext cx="1269" cy="131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106139</xdr:rowOff>
    </xdr:from>
    <xdr:ext cx="534377" cy="259045"/>
    <xdr:sp macro="" textlink="">
      <xdr:nvSpPr>
        <xdr:cNvPr id="620" name="公債費最小値テキスト"/>
        <xdr:cNvSpPr txBox="1"/>
      </xdr:nvSpPr>
      <xdr:spPr>
        <a:xfrm>
          <a:off x="16370300" y="136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102312</xdr:rowOff>
    </xdr:from>
    <xdr:to>
      <xdr:col>86</xdr:col>
      <xdr:colOff>25400</xdr:colOff>
      <xdr:row>79</xdr:row>
      <xdr:rowOff>102312</xdr:rowOff>
    </xdr:to>
    <xdr:cxnSp macro="">
      <xdr:nvCxnSpPr>
        <xdr:cNvPr id="621" name="直線コネクタ 620"/>
        <xdr:cNvCxnSpPr/>
      </xdr:nvCxnSpPr>
      <xdr:spPr>
        <a:xfrm>
          <a:off x="16230600" y="13646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104526</xdr:rowOff>
    </xdr:from>
    <xdr:ext cx="599010" cy="259045"/>
    <xdr:sp macro="" textlink="">
      <xdr:nvSpPr>
        <xdr:cNvPr id="622" name="公債費最大値テキスト"/>
        <xdr:cNvSpPr txBox="1"/>
      </xdr:nvSpPr>
      <xdr:spPr>
        <a:xfrm>
          <a:off x="16370300" y="12106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157849</xdr:rowOff>
    </xdr:from>
    <xdr:to>
      <xdr:col>86</xdr:col>
      <xdr:colOff>25400</xdr:colOff>
      <xdr:row>71</xdr:row>
      <xdr:rowOff>157849</xdr:rowOff>
    </xdr:to>
    <xdr:cxnSp macro="">
      <xdr:nvCxnSpPr>
        <xdr:cNvPr id="623" name="直線コネクタ 622"/>
        <xdr:cNvCxnSpPr/>
      </xdr:nvCxnSpPr>
      <xdr:spPr>
        <a:xfrm>
          <a:off x="16230600" y="12330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45352</xdr:rowOff>
    </xdr:from>
    <xdr:to>
      <xdr:col>85</xdr:col>
      <xdr:colOff>127000</xdr:colOff>
      <xdr:row>78</xdr:row>
      <xdr:rowOff>69228</xdr:rowOff>
    </xdr:to>
    <xdr:cxnSp macro="">
      <xdr:nvCxnSpPr>
        <xdr:cNvPr id="624" name="直線コネクタ 623"/>
        <xdr:cNvCxnSpPr/>
      </xdr:nvCxnSpPr>
      <xdr:spPr>
        <a:xfrm flipV="1">
          <a:off x="15481300" y="13418452"/>
          <a:ext cx="8382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133608</xdr:rowOff>
    </xdr:from>
    <xdr:ext cx="534377" cy="259045"/>
    <xdr:sp macro="" textlink="">
      <xdr:nvSpPr>
        <xdr:cNvPr id="625" name="公債費平均値テキスト"/>
        <xdr:cNvSpPr txBox="1"/>
      </xdr:nvSpPr>
      <xdr:spPr>
        <a:xfrm>
          <a:off x="16370300" y="12820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110731</xdr:rowOff>
    </xdr:from>
    <xdr:to>
      <xdr:col>85</xdr:col>
      <xdr:colOff>177800</xdr:colOff>
      <xdr:row>76</xdr:row>
      <xdr:rowOff>40881</xdr:rowOff>
    </xdr:to>
    <xdr:sp macro="" textlink="">
      <xdr:nvSpPr>
        <xdr:cNvPr id="626" name="フローチャート: 判断 625"/>
        <xdr:cNvSpPr/>
      </xdr:nvSpPr>
      <xdr:spPr>
        <a:xfrm>
          <a:off x="16268700" y="1296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58902</xdr:rowOff>
    </xdr:from>
    <xdr:to>
      <xdr:col>81</xdr:col>
      <xdr:colOff>50800</xdr:colOff>
      <xdr:row>78</xdr:row>
      <xdr:rowOff>69228</xdr:rowOff>
    </xdr:to>
    <xdr:cxnSp macro="">
      <xdr:nvCxnSpPr>
        <xdr:cNvPr id="627" name="直線コネクタ 626"/>
        <xdr:cNvCxnSpPr/>
      </xdr:nvCxnSpPr>
      <xdr:spPr>
        <a:xfrm>
          <a:off x="14592300" y="13432002"/>
          <a:ext cx="889000" cy="1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135293</xdr:rowOff>
    </xdr:from>
    <xdr:to>
      <xdr:col>81</xdr:col>
      <xdr:colOff>101600</xdr:colOff>
      <xdr:row>76</xdr:row>
      <xdr:rowOff>65444</xdr:rowOff>
    </xdr:to>
    <xdr:sp macro="" textlink="">
      <xdr:nvSpPr>
        <xdr:cNvPr id="628" name="フローチャート: 判断 627"/>
        <xdr:cNvSpPr/>
      </xdr:nvSpPr>
      <xdr:spPr>
        <a:xfrm>
          <a:off x="15430500" y="129940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81970</xdr:rowOff>
    </xdr:from>
    <xdr:ext cx="534377" cy="259045"/>
    <xdr:sp macro="" textlink="">
      <xdr:nvSpPr>
        <xdr:cNvPr id="629" name="テキスト ボックス 628"/>
        <xdr:cNvSpPr txBox="1"/>
      </xdr:nvSpPr>
      <xdr:spPr>
        <a:xfrm>
          <a:off x="15214111" y="1276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58902</xdr:rowOff>
    </xdr:from>
    <xdr:to>
      <xdr:col>76</xdr:col>
      <xdr:colOff>114300</xdr:colOff>
      <xdr:row>78</xdr:row>
      <xdr:rowOff>71932</xdr:rowOff>
    </xdr:to>
    <xdr:cxnSp macro="">
      <xdr:nvCxnSpPr>
        <xdr:cNvPr id="630" name="直線コネクタ 629"/>
        <xdr:cNvCxnSpPr/>
      </xdr:nvCxnSpPr>
      <xdr:spPr>
        <a:xfrm flipV="1">
          <a:off x="13703300" y="13432002"/>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99137</xdr:rowOff>
    </xdr:from>
    <xdr:to>
      <xdr:col>76</xdr:col>
      <xdr:colOff>165100</xdr:colOff>
      <xdr:row>76</xdr:row>
      <xdr:rowOff>29287</xdr:rowOff>
    </xdr:to>
    <xdr:sp macro="" textlink="">
      <xdr:nvSpPr>
        <xdr:cNvPr id="631" name="フローチャート: 判断 630"/>
        <xdr:cNvSpPr/>
      </xdr:nvSpPr>
      <xdr:spPr>
        <a:xfrm>
          <a:off x="14541500" y="12957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45814</xdr:rowOff>
    </xdr:from>
    <xdr:ext cx="534377" cy="259045"/>
    <xdr:sp macro="" textlink="">
      <xdr:nvSpPr>
        <xdr:cNvPr id="632" name="テキスト ボックス 631"/>
        <xdr:cNvSpPr txBox="1"/>
      </xdr:nvSpPr>
      <xdr:spPr>
        <a:xfrm>
          <a:off x="14325111" y="1273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165888</xdr:rowOff>
    </xdr:from>
    <xdr:to>
      <xdr:col>71</xdr:col>
      <xdr:colOff>177800</xdr:colOff>
      <xdr:row>78</xdr:row>
      <xdr:rowOff>71932</xdr:rowOff>
    </xdr:to>
    <xdr:cxnSp macro="">
      <xdr:nvCxnSpPr>
        <xdr:cNvPr id="633" name="直線コネクタ 632"/>
        <xdr:cNvCxnSpPr/>
      </xdr:nvCxnSpPr>
      <xdr:spPr>
        <a:xfrm>
          <a:off x="12814300" y="13367538"/>
          <a:ext cx="889000" cy="7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88760</xdr:rowOff>
    </xdr:from>
    <xdr:to>
      <xdr:col>72</xdr:col>
      <xdr:colOff>38100</xdr:colOff>
      <xdr:row>76</xdr:row>
      <xdr:rowOff>18910</xdr:rowOff>
    </xdr:to>
    <xdr:sp macro="" textlink="">
      <xdr:nvSpPr>
        <xdr:cNvPr id="634" name="フローチャート: 判断 633"/>
        <xdr:cNvSpPr/>
      </xdr:nvSpPr>
      <xdr:spPr>
        <a:xfrm>
          <a:off x="13652500" y="12947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35437</xdr:rowOff>
    </xdr:from>
    <xdr:ext cx="534377" cy="259045"/>
    <xdr:sp macro="" textlink="">
      <xdr:nvSpPr>
        <xdr:cNvPr id="635" name="テキスト ボックス 634"/>
        <xdr:cNvSpPr txBox="1"/>
      </xdr:nvSpPr>
      <xdr:spPr>
        <a:xfrm>
          <a:off x="13436111" y="1272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44945</xdr:rowOff>
    </xdr:from>
    <xdr:to>
      <xdr:col>67</xdr:col>
      <xdr:colOff>101600</xdr:colOff>
      <xdr:row>75</xdr:row>
      <xdr:rowOff>146546</xdr:rowOff>
    </xdr:to>
    <xdr:sp macro="" textlink="">
      <xdr:nvSpPr>
        <xdr:cNvPr id="636" name="フローチャート: 判断 635"/>
        <xdr:cNvSpPr/>
      </xdr:nvSpPr>
      <xdr:spPr>
        <a:xfrm>
          <a:off x="12763500" y="1290369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163072</xdr:rowOff>
    </xdr:from>
    <xdr:ext cx="534377" cy="259045"/>
    <xdr:sp macro="" textlink="">
      <xdr:nvSpPr>
        <xdr:cNvPr id="637" name="テキスト ボックス 636"/>
        <xdr:cNvSpPr txBox="1"/>
      </xdr:nvSpPr>
      <xdr:spPr>
        <a:xfrm>
          <a:off x="12547111" y="1267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166002</xdr:rowOff>
    </xdr:from>
    <xdr:to>
      <xdr:col>85</xdr:col>
      <xdr:colOff>177800</xdr:colOff>
      <xdr:row>78</xdr:row>
      <xdr:rowOff>96152</xdr:rowOff>
    </xdr:to>
    <xdr:sp macro="" textlink="">
      <xdr:nvSpPr>
        <xdr:cNvPr id="643" name="楕円 642"/>
        <xdr:cNvSpPr/>
      </xdr:nvSpPr>
      <xdr:spPr>
        <a:xfrm>
          <a:off x="16268700" y="133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144429</xdr:rowOff>
    </xdr:from>
    <xdr:ext cx="534377" cy="259045"/>
    <xdr:sp macro="" textlink="">
      <xdr:nvSpPr>
        <xdr:cNvPr id="644" name="公債費該当値テキスト"/>
        <xdr:cNvSpPr txBox="1"/>
      </xdr:nvSpPr>
      <xdr:spPr>
        <a:xfrm>
          <a:off x="16370300" y="1334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18428</xdr:rowOff>
    </xdr:from>
    <xdr:to>
      <xdr:col>81</xdr:col>
      <xdr:colOff>101600</xdr:colOff>
      <xdr:row>78</xdr:row>
      <xdr:rowOff>120028</xdr:rowOff>
    </xdr:to>
    <xdr:sp macro="" textlink="">
      <xdr:nvSpPr>
        <xdr:cNvPr id="645" name="楕円 644"/>
        <xdr:cNvSpPr/>
      </xdr:nvSpPr>
      <xdr:spPr>
        <a:xfrm>
          <a:off x="15430500" y="133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111155</xdr:rowOff>
    </xdr:from>
    <xdr:ext cx="534377" cy="259045"/>
    <xdr:sp macro="" textlink="">
      <xdr:nvSpPr>
        <xdr:cNvPr id="646" name="テキスト ボックス 645"/>
        <xdr:cNvSpPr txBox="1"/>
      </xdr:nvSpPr>
      <xdr:spPr>
        <a:xfrm>
          <a:off x="15214111" y="13484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8102</xdr:rowOff>
    </xdr:from>
    <xdr:to>
      <xdr:col>76</xdr:col>
      <xdr:colOff>165100</xdr:colOff>
      <xdr:row>78</xdr:row>
      <xdr:rowOff>109702</xdr:rowOff>
    </xdr:to>
    <xdr:sp macro="" textlink="">
      <xdr:nvSpPr>
        <xdr:cNvPr id="647" name="楕円 646"/>
        <xdr:cNvSpPr/>
      </xdr:nvSpPr>
      <xdr:spPr>
        <a:xfrm>
          <a:off x="14541500" y="13381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100829</xdr:rowOff>
    </xdr:from>
    <xdr:ext cx="534377" cy="259045"/>
    <xdr:sp macro="" textlink="">
      <xdr:nvSpPr>
        <xdr:cNvPr id="648" name="テキスト ボックス 647"/>
        <xdr:cNvSpPr txBox="1"/>
      </xdr:nvSpPr>
      <xdr:spPr>
        <a:xfrm>
          <a:off x="14325111" y="1347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21132</xdr:rowOff>
    </xdr:from>
    <xdr:to>
      <xdr:col>72</xdr:col>
      <xdr:colOff>38100</xdr:colOff>
      <xdr:row>78</xdr:row>
      <xdr:rowOff>122732</xdr:rowOff>
    </xdr:to>
    <xdr:sp macro="" textlink="">
      <xdr:nvSpPr>
        <xdr:cNvPr id="649" name="楕円 648"/>
        <xdr:cNvSpPr/>
      </xdr:nvSpPr>
      <xdr:spPr>
        <a:xfrm>
          <a:off x="13652500" y="1339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113859</xdr:rowOff>
    </xdr:from>
    <xdr:ext cx="534377" cy="259045"/>
    <xdr:sp macro="" textlink="">
      <xdr:nvSpPr>
        <xdr:cNvPr id="650" name="テキスト ボックス 649"/>
        <xdr:cNvSpPr txBox="1"/>
      </xdr:nvSpPr>
      <xdr:spPr>
        <a:xfrm>
          <a:off x="13436111" y="1348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115088</xdr:rowOff>
    </xdr:from>
    <xdr:to>
      <xdr:col>67</xdr:col>
      <xdr:colOff>101600</xdr:colOff>
      <xdr:row>78</xdr:row>
      <xdr:rowOff>45238</xdr:rowOff>
    </xdr:to>
    <xdr:sp macro="" textlink="">
      <xdr:nvSpPr>
        <xdr:cNvPr id="651" name="楕円 650"/>
        <xdr:cNvSpPr/>
      </xdr:nvSpPr>
      <xdr:spPr>
        <a:xfrm>
          <a:off x="12763500" y="1331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36365</xdr:rowOff>
    </xdr:from>
    <xdr:ext cx="534377" cy="259045"/>
    <xdr:sp macro="" textlink="">
      <xdr:nvSpPr>
        <xdr:cNvPr id="652" name="テキスト ボックス 651"/>
        <xdr:cNvSpPr txBox="1"/>
      </xdr:nvSpPr>
      <xdr:spPr>
        <a:xfrm>
          <a:off x="12547111" y="1340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6" name="テキスト ボックス 665"/>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102978</xdr:rowOff>
    </xdr:from>
    <xdr:to>
      <xdr:col>85</xdr:col>
      <xdr:colOff>126364</xdr:colOff>
      <xdr:row>98</xdr:row>
      <xdr:rowOff>107276</xdr:rowOff>
    </xdr:to>
    <xdr:cxnSp macro="">
      <xdr:nvCxnSpPr>
        <xdr:cNvPr id="674" name="直線コネクタ 673"/>
        <xdr:cNvCxnSpPr/>
      </xdr:nvCxnSpPr>
      <xdr:spPr>
        <a:xfrm flipV="1">
          <a:off x="16317595" y="15533478"/>
          <a:ext cx="1269" cy="1375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111103</xdr:rowOff>
    </xdr:from>
    <xdr:ext cx="469744" cy="259045"/>
    <xdr:sp macro="" textlink="">
      <xdr:nvSpPr>
        <xdr:cNvPr id="675" name="積立金最小値テキスト"/>
        <xdr:cNvSpPr txBox="1"/>
      </xdr:nvSpPr>
      <xdr:spPr>
        <a:xfrm>
          <a:off x="16370300" y="1691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107276</xdr:rowOff>
    </xdr:from>
    <xdr:to>
      <xdr:col>86</xdr:col>
      <xdr:colOff>25400</xdr:colOff>
      <xdr:row>98</xdr:row>
      <xdr:rowOff>107276</xdr:rowOff>
    </xdr:to>
    <xdr:cxnSp macro="">
      <xdr:nvCxnSpPr>
        <xdr:cNvPr id="676" name="直線コネクタ 675"/>
        <xdr:cNvCxnSpPr/>
      </xdr:nvCxnSpPr>
      <xdr:spPr>
        <a:xfrm>
          <a:off x="16230600" y="1690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49655</xdr:rowOff>
    </xdr:from>
    <xdr:ext cx="599010" cy="259045"/>
    <xdr:sp macro="" textlink="">
      <xdr:nvSpPr>
        <xdr:cNvPr id="677" name="積立金最大値テキスト"/>
        <xdr:cNvSpPr txBox="1"/>
      </xdr:nvSpPr>
      <xdr:spPr>
        <a:xfrm>
          <a:off x="16370300" y="1530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102978</xdr:rowOff>
    </xdr:from>
    <xdr:to>
      <xdr:col>86</xdr:col>
      <xdr:colOff>25400</xdr:colOff>
      <xdr:row>90</xdr:row>
      <xdr:rowOff>102978</xdr:rowOff>
    </xdr:to>
    <xdr:cxnSp macro="">
      <xdr:nvCxnSpPr>
        <xdr:cNvPr id="678" name="直線コネクタ 677"/>
        <xdr:cNvCxnSpPr/>
      </xdr:nvCxnSpPr>
      <xdr:spPr>
        <a:xfrm>
          <a:off x="16230600" y="1553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84589</xdr:rowOff>
    </xdr:from>
    <xdr:to>
      <xdr:col>85</xdr:col>
      <xdr:colOff>127000</xdr:colOff>
      <xdr:row>98</xdr:row>
      <xdr:rowOff>90680</xdr:rowOff>
    </xdr:to>
    <xdr:cxnSp macro="">
      <xdr:nvCxnSpPr>
        <xdr:cNvPr id="679" name="直線コネクタ 678"/>
        <xdr:cNvCxnSpPr/>
      </xdr:nvCxnSpPr>
      <xdr:spPr>
        <a:xfrm flipV="1">
          <a:off x="15481300" y="16886689"/>
          <a:ext cx="838200" cy="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141129</xdr:rowOff>
    </xdr:from>
    <xdr:ext cx="534377" cy="259045"/>
    <xdr:sp macro="" textlink="">
      <xdr:nvSpPr>
        <xdr:cNvPr id="680" name="積立金平均値テキスト"/>
        <xdr:cNvSpPr txBox="1"/>
      </xdr:nvSpPr>
      <xdr:spPr>
        <a:xfrm>
          <a:off x="16370300" y="16428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118252</xdr:rowOff>
    </xdr:from>
    <xdr:to>
      <xdr:col>85</xdr:col>
      <xdr:colOff>177800</xdr:colOff>
      <xdr:row>97</xdr:row>
      <xdr:rowOff>48402</xdr:rowOff>
    </xdr:to>
    <xdr:sp macro="" textlink="">
      <xdr:nvSpPr>
        <xdr:cNvPr id="681" name="フローチャート: 判断 680"/>
        <xdr:cNvSpPr/>
      </xdr:nvSpPr>
      <xdr:spPr>
        <a:xfrm>
          <a:off x="16268700" y="1657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78600</xdr:rowOff>
    </xdr:from>
    <xdr:to>
      <xdr:col>81</xdr:col>
      <xdr:colOff>50800</xdr:colOff>
      <xdr:row>98</xdr:row>
      <xdr:rowOff>90680</xdr:rowOff>
    </xdr:to>
    <xdr:cxnSp macro="">
      <xdr:nvCxnSpPr>
        <xdr:cNvPr id="682" name="直線コネクタ 681"/>
        <xdr:cNvCxnSpPr/>
      </xdr:nvCxnSpPr>
      <xdr:spPr>
        <a:xfrm>
          <a:off x="14592300" y="16880700"/>
          <a:ext cx="889000" cy="12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32069</xdr:rowOff>
    </xdr:from>
    <xdr:to>
      <xdr:col>81</xdr:col>
      <xdr:colOff>101600</xdr:colOff>
      <xdr:row>96</xdr:row>
      <xdr:rowOff>133669</xdr:rowOff>
    </xdr:to>
    <xdr:sp macro="" textlink="">
      <xdr:nvSpPr>
        <xdr:cNvPr id="683" name="フローチャート: 判断 682"/>
        <xdr:cNvSpPr/>
      </xdr:nvSpPr>
      <xdr:spPr>
        <a:xfrm>
          <a:off x="15430500" y="16491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150196</xdr:rowOff>
    </xdr:from>
    <xdr:ext cx="534377" cy="259045"/>
    <xdr:sp macro="" textlink="">
      <xdr:nvSpPr>
        <xdr:cNvPr id="684" name="テキスト ボックス 683"/>
        <xdr:cNvSpPr txBox="1"/>
      </xdr:nvSpPr>
      <xdr:spPr>
        <a:xfrm>
          <a:off x="15214111" y="1626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27842</xdr:rowOff>
    </xdr:from>
    <xdr:to>
      <xdr:col>76</xdr:col>
      <xdr:colOff>114300</xdr:colOff>
      <xdr:row>98</xdr:row>
      <xdr:rowOff>78600</xdr:rowOff>
    </xdr:to>
    <xdr:cxnSp macro="">
      <xdr:nvCxnSpPr>
        <xdr:cNvPr id="685" name="直線コネクタ 684"/>
        <xdr:cNvCxnSpPr/>
      </xdr:nvCxnSpPr>
      <xdr:spPr>
        <a:xfrm>
          <a:off x="13703300" y="16829942"/>
          <a:ext cx="889000" cy="5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129143</xdr:rowOff>
    </xdr:from>
    <xdr:to>
      <xdr:col>76</xdr:col>
      <xdr:colOff>165100</xdr:colOff>
      <xdr:row>97</xdr:row>
      <xdr:rowOff>59293</xdr:rowOff>
    </xdr:to>
    <xdr:sp macro="" textlink="">
      <xdr:nvSpPr>
        <xdr:cNvPr id="686" name="フローチャート: 判断 685"/>
        <xdr:cNvSpPr/>
      </xdr:nvSpPr>
      <xdr:spPr>
        <a:xfrm>
          <a:off x="14541500" y="1658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75820</xdr:rowOff>
    </xdr:from>
    <xdr:ext cx="534377" cy="259045"/>
    <xdr:sp macro="" textlink="">
      <xdr:nvSpPr>
        <xdr:cNvPr id="687" name="テキスト ボックス 686"/>
        <xdr:cNvSpPr txBox="1"/>
      </xdr:nvSpPr>
      <xdr:spPr>
        <a:xfrm>
          <a:off x="14325111" y="1636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162514</xdr:rowOff>
    </xdr:from>
    <xdr:to>
      <xdr:col>71</xdr:col>
      <xdr:colOff>177800</xdr:colOff>
      <xdr:row>98</xdr:row>
      <xdr:rowOff>27842</xdr:rowOff>
    </xdr:to>
    <xdr:cxnSp macro="">
      <xdr:nvCxnSpPr>
        <xdr:cNvPr id="688" name="直線コネクタ 687"/>
        <xdr:cNvCxnSpPr/>
      </xdr:nvCxnSpPr>
      <xdr:spPr>
        <a:xfrm>
          <a:off x="12814300" y="16793164"/>
          <a:ext cx="889000" cy="3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131877</xdr:rowOff>
    </xdr:from>
    <xdr:to>
      <xdr:col>72</xdr:col>
      <xdr:colOff>38100</xdr:colOff>
      <xdr:row>97</xdr:row>
      <xdr:rowOff>62027</xdr:rowOff>
    </xdr:to>
    <xdr:sp macro="" textlink="">
      <xdr:nvSpPr>
        <xdr:cNvPr id="689" name="フローチャート: 判断 688"/>
        <xdr:cNvSpPr/>
      </xdr:nvSpPr>
      <xdr:spPr>
        <a:xfrm>
          <a:off x="13652500" y="165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78554</xdr:rowOff>
    </xdr:from>
    <xdr:ext cx="534377" cy="259045"/>
    <xdr:sp macro="" textlink="">
      <xdr:nvSpPr>
        <xdr:cNvPr id="690" name="テキスト ボックス 689"/>
        <xdr:cNvSpPr txBox="1"/>
      </xdr:nvSpPr>
      <xdr:spPr>
        <a:xfrm>
          <a:off x="13436111" y="163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147824</xdr:rowOff>
    </xdr:from>
    <xdr:to>
      <xdr:col>67</xdr:col>
      <xdr:colOff>101600</xdr:colOff>
      <xdr:row>97</xdr:row>
      <xdr:rowOff>77974</xdr:rowOff>
    </xdr:to>
    <xdr:sp macro="" textlink="">
      <xdr:nvSpPr>
        <xdr:cNvPr id="691" name="フローチャート: 判断 690"/>
        <xdr:cNvSpPr/>
      </xdr:nvSpPr>
      <xdr:spPr>
        <a:xfrm>
          <a:off x="12763500" y="16607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94501</xdr:rowOff>
    </xdr:from>
    <xdr:ext cx="534377" cy="259045"/>
    <xdr:sp macro="" textlink="">
      <xdr:nvSpPr>
        <xdr:cNvPr id="692" name="テキスト ボックス 691"/>
        <xdr:cNvSpPr txBox="1"/>
      </xdr:nvSpPr>
      <xdr:spPr>
        <a:xfrm>
          <a:off x="12547111" y="16382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33789</xdr:rowOff>
    </xdr:from>
    <xdr:to>
      <xdr:col>85</xdr:col>
      <xdr:colOff>177800</xdr:colOff>
      <xdr:row>98</xdr:row>
      <xdr:rowOff>135389</xdr:rowOff>
    </xdr:to>
    <xdr:sp macro="" textlink="">
      <xdr:nvSpPr>
        <xdr:cNvPr id="698" name="楕円 697"/>
        <xdr:cNvSpPr/>
      </xdr:nvSpPr>
      <xdr:spPr>
        <a:xfrm>
          <a:off x="16268700" y="1683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120166</xdr:rowOff>
    </xdr:from>
    <xdr:ext cx="469744" cy="259045"/>
    <xdr:sp macro="" textlink="">
      <xdr:nvSpPr>
        <xdr:cNvPr id="699" name="積立金該当値テキスト"/>
        <xdr:cNvSpPr txBox="1"/>
      </xdr:nvSpPr>
      <xdr:spPr>
        <a:xfrm>
          <a:off x="16370300" y="16750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39880</xdr:rowOff>
    </xdr:from>
    <xdr:to>
      <xdr:col>81</xdr:col>
      <xdr:colOff>101600</xdr:colOff>
      <xdr:row>98</xdr:row>
      <xdr:rowOff>141480</xdr:rowOff>
    </xdr:to>
    <xdr:sp macro="" textlink="">
      <xdr:nvSpPr>
        <xdr:cNvPr id="700" name="楕円 699"/>
        <xdr:cNvSpPr/>
      </xdr:nvSpPr>
      <xdr:spPr>
        <a:xfrm>
          <a:off x="15430500" y="1684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132607</xdr:rowOff>
    </xdr:from>
    <xdr:ext cx="469744" cy="259045"/>
    <xdr:sp macro="" textlink="">
      <xdr:nvSpPr>
        <xdr:cNvPr id="701" name="テキスト ボックス 700"/>
        <xdr:cNvSpPr txBox="1"/>
      </xdr:nvSpPr>
      <xdr:spPr>
        <a:xfrm>
          <a:off x="15246428" y="1693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27800</xdr:rowOff>
    </xdr:from>
    <xdr:to>
      <xdr:col>76</xdr:col>
      <xdr:colOff>165100</xdr:colOff>
      <xdr:row>98</xdr:row>
      <xdr:rowOff>129400</xdr:rowOff>
    </xdr:to>
    <xdr:sp macro="" textlink="">
      <xdr:nvSpPr>
        <xdr:cNvPr id="702" name="楕円 701"/>
        <xdr:cNvSpPr/>
      </xdr:nvSpPr>
      <xdr:spPr>
        <a:xfrm>
          <a:off x="14541500" y="168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120527</xdr:rowOff>
    </xdr:from>
    <xdr:ext cx="469744" cy="259045"/>
    <xdr:sp macro="" textlink="">
      <xdr:nvSpPr>
        <xdr:cNvPr id="703" name="テキスト ボックス 702"/>
        <xdr:cNvSpPr txBox="1"/>
      </xdr:nvSpPr>
      <xdr:spPr>
        <a:xfrm>
          <a:off x="14357428" y="169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148492</xdr:rowOff>
    </xdr:from>
    <xdr:to>
      <xdr:col>72</xdr:col>
      <xdr:colOff>38100</xdr:colOff>
      <xdr:row>98</xdr:row>
      <xdr:rowOff>78642</xdr:rowOff>
    </xdr:to>
    <xdr:sp macro="" textlink="">
      <xdr:nvSpPr>
        <xdr:cNvPr id="704" name="楕円 703"/>
        <xdr:cNvSpPr/>
      </xdr:nvSpPr>
      <xdr:spPr>
        <a:xfrm>
          <a:off x="13652500" y="1677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69769</xdr:rowOff>
    </xdr:from>
    <xdr:ext cx="534377" cy="259045"/>
    <xdr:sp macro="" textlink="">
      <xdr:nvSpPr>
        <xdr:cNvPr id="705" name="テキスト ボックス 704"/>
        <xdr:cNvSpPr txBox="1"/>
      </xdr:nvSpPr>
      <xdr:spPr>
        <a:xfrm>
          <a:off x="13436111" y="1687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111714</xdr:rowOff>
    </xdr:from>
    <xdr:to>
      <xdr:col>67</xdr:col>
      <xdr:colOff>101600</xdr:colOff>
      <xdr:row>98</xdr:row>
      <xdr:rowOff>41864</xdr:rowOff>
    </xdr:to>
    <xdr:sp macro="" textlink="">
      <xdr:nvSpPr>
        <xdr:cNvPr id="706" name="楕円 705"/>
        <xdr:cNvSpPr/>
      </xdr:nvSpPr>
      <xdr:spPr>
        <a:xfrm>
          <a:off x="12763500" y="167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32991</xdr:rowOff>
    </xdr:from>
    <xdr:ext cx="534377" cy="259045"/>
    <xdr:sp macro="" textlink="">
      <xdr:nvSpPr>
        <xdr:cNvPr id="707" name="テキスト ボックス 706"/>
        <xdr:cNvSpPr txBox="1"/>
      </xdr:nvSpPr>
      <xdr:spPr>
        <a:xfrm>
          <a:off x="12547111" y="1683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8" name="直線コネクタ 717"/>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9" name="テキスト ボックス 718"/>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2" name="直線コネクタ 721"/>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3" name="テキスト ボックス 722"/>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151244</xdr:rowOff>
    </xdr:from>
    <xdr:to>
      <xdr:col>116</xdr:col>
      <xdr:colOff>62864</xdr:colOff>
      <xdr:row>38</xdr:row>
      <xdr:rowOff>25400</xdr:rowOff>
    </xdr:to>
    <xdr:cxnSp macro="">
      <xdr:nvCxnSpPr>
        <xdr:cNvPr id="727" name="直線コネクタ 726"/>
        <xdr:cNvCxnSpPr/>
      </xdr:nvCxnSpPr>
      <xdr:spPr>
        <a:xfrm flipV="1">
          <a:off x="22159595" y="5294744"/>
          <a:ext cx="1269" cy="1245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8"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9" name="直線コネクタ 728"/>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97921</xdr:rowOff>
    </xdr:from>
    <xdr:ext cx="534377" cy="259045"/>
    <xdr:sp macro="" textlink="">
      <xdr:nvSpPr>
        <xdr:cNvPr id="730" name="投資及び出資金最大値テキスト"/>
        <xdr:cNvSpPr txBox="1"/>
      </xdr:nvSpPr>
      <xdr:spPr>
        <a:xfrm>
          <a:off x="22212300" y="506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151244</xdr:rowOff>
    </xdr:from>
    <xdr:to>
      <xdr:col>116</xdr:col>
      <xdr:colOff>152400</xdr:colOff>
      <xdr:row>30</xdr:row>
      <xdr:rowOff>151244</xdr:rowOff>
    </xdr:to>
    <xdr:cxnSp macro="">
      <xdr:nvCxnSpPr>
        <xdr:cNvPr id="731" name="直線コネクタ 730"/>
        <xdr:cNvCxnSpPr/>
      </xdr:nvCxnSpPr>
      <xdr:spPr>
        <a:xfrm>
          <a:off x="22072600" y="529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151244</xdr:rowOff>
    </xdr:from>
    <xdr:to>
      <xdr:col>116</xdr:col>
      <xdr:colOff>63500</xdr:colOff>
      <xdr:row>34</xdr:row>
      <xdr:rowOff>150959</xdr:rowOff>
    </xdr:to>
    <xdr:cxnSp macro="">
      <xdr:nvCxnSpPr>
        <xdr:cNvPr id="732" name="直線コネクタ 731"/>
        <xdr:cNvCxnSpPr/>
      </xdr:nvCxnSpPr>
      <xdr:spPr>
        <a:xfrm flipV="1">
          <a:off x="21323300" y="5294744"/>
          <a:ext cx="838200" cy="68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32980</xdr:rowOff>
    </xdr:from>
    <xdr:ext cx="469744" cy="259045"/>
    <xdr:sp macro="" textlink="">
      <xdr:nvSpPr>
        <xdr:cNvPr id="733" name="投資及び出資金平均値テキスト"/>
        <xdr:cNvSpPr txBox="1"/>
      </xdr:nvSpPr>
      <xdr:spPr>
        <a:xfrm>
          <a:off x="22212300" y="6205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54553</xdr:rowOff>
    </xdr:from>
    <xdr:to>
      <xdr:col>116</xdr:col>
      <xdr:colOff>114300</xdr:colOff>
      <xdr:row>36</xdr:row>
      <xdr:rowOff>156153</xdr:rowOff>
    </xdr:to>
    <xdr:sp macro="" textlink="">
      <xdr:nvSpPr>
        <xdr:cNvPr id="734" name="フローチャート: 判断 733"/>
        <xdr:cNvSpPr/>
      </xdr:nvSpPr>
      <xdr:spPr>
        <a:xfrm>
          <a:off x="22110700" y="622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150959</xdr:rowOff>
    </xdr:from>
    <xdr:to>
      <xdr:col>111</xdr:col>
      <xdr:colOff>177800</xdr:colOff>
      <xdr:row>38</xdr:row>
      <xdr:rowOff>8712</xdr:rowOff>
    </xdr:to>
    <xdr:cxnSp macro="">
      <xdr:nvCxnSpPr>
        <xdr:cNvPr id="735" name="直線コネクタ 734"/>
        <xdr:cNvCxnSpPr/>
      </xdr:nvCxnSpPr>
      <xdr:spPr>
        <a:xfrm flipV="1">
          <a:off x="20434300" y="5980259"/>
          <a:ext cx="889000" cy="54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118847</xdr:rowOff>
    </xdr:from>
    <xdr:to>
      <xdr:col>112</xdr:col>
      <xdr:colOff>38100</xdr:colOff>
      <xdr:row>37</xdr:row>
      <xdr:rowOff>48997</xdr:rowOff>
    </xdr:to>
    <xdr:sp macro="" textlink="">
      <xdr:nvSpPr>
        <xdr:cNvPr id="736" name="フローチャート: 判断 735"/>
        <xdr:cNvSpPr/>
      </xdr:nvSpPr>
      <xdr:spPr>
        <a:xfrm>
          <a:off x="21272500" y="629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40124</xdr:rowOff>
    </xdr:from>
    <xdr:ext cx="469744" cy="259045"/>
    <xdr:sp macro="" textlink="">
      <xdr:nvSpPr>
        <xdr:cNvPr id="737" name="テキスト ボックス 736"/>
        <xdr:cNvSpPr txBox="1"/>
      </xdr:nvSpPr>
      <xdr:spPr>
        <a:xfrm>
          <a:off x="21088428" y="638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171418</xdr:rowOff>
    </xdr:from>
    <xdr:to>
      <xdr:col>107</xdr:col>
      <xdr:colOff>50800</xdr:colOff>
      <xdr:row>38</xdr:row>
      <xdr:rowOff>8712</xdr:rowOff>
    </xdr:to>
    <xdr:cxnSp macro="">
      <xdr:nvCxnSpPr>
        <xdr:cNvPr id="738" name="直線コネクタ 737"/>
        <xdr:cNvCxnSpPr/>
      </xdr:nvCxnSpPr>
      <xdr:spPr>
        <a:xfrm>
          <a:off x="19545300" y="6515068"/>
          <a:ext cx="889000" cy="8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150394</xdr:rowOff>
    </xdr:from>
    <xdr:to>
      <xdr:col>107</xdr:col>
      <xdr:colOff>101600</xdr:colOff>
      <xdr:row>37</xdr:row>
      <xdr:rowOff>80544</xdr:rowOff>
    </xdr:to>
    <xdr:sp macro="" textlink="">
      <xdr:nvSpPr>
        <xdr:cNvPr id="739" name="フローチャート: 判断 738"/>
        <xdr:cNvSpPr/>
      </xdr:nvSpPr>
      <xdr:spPr>
        <a:xfrm>
          <a:off x="20383500" y="632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97071</xdr:rowOff>
    </xdr:from>
    <xdr:ext cx="469744" cy="259045"/>
    <xdr:sp macro="" textlink="">
      <xdr:nvSpPr>
        <xdr:cNvPr id="740" name="テキスト ボックス 739"/>
        <xdr:cNvSpPr txBox="1"/>
      </xdr:nvSpPr>
      <xdr:spPr>
        <a:xfrm>
          <a:off x="20199428" y="609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165874</xdr:rowOff>
    </xdr:from>
    <xdr:to>
      <xdr:col>102</xdr:col>
      <xdr:colOff>114300</xdr:colOff>
      <xdr:row>37</xdr:row>
      <xdr:rowOff>171418</xdr:rowOff>
    </xdr:to>
    <xdr:cxnSp macro="">
      <xdr:nvCxnSpPr>
        <xdr:cNvPr id="741" name="直線コネクタ 740"/>
        <xdr:cNvCxnSpPr/>
      </xdr:nvCxnSpPr>
      <xdr:spPr>
        <a:xfrm>
          <a:off x="18656300" y="6509524"/>
          <a:ext cx="889000" cy="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16377</xdr:rowOff>
    </xdr:from>
    <xdr:to>
      <xdr:col>102</xdr:col>
      <xdr:colOff>165100</xdr:colOff>
      <xdr:row>37</xdr:row>
      <xdr:rowOff>117977</xdr:rowOff>
    </xdr:to>
    <xdr:sp macro="" textlink="">
      <xdr:nvSpPr>
        <xdr:cNvPr id="742" name="フローチャート: 判断 741"/>
        <xdr:cNvSpPr/>
      </xdr:nvSpPr>
      <xdr:spPr>
        <a:xfrm>
          <a:off x="19494500" y="636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134504</xdr:rowOff>
    </xdr:from>
    <xdr:ext cx="469744" cy="259045"/>
    <xdr:sp macro="" textlink="">
      <xdr:nvSpPr>
        <xdr:cNvPr id="743" name="テキスト ボックス 742"/>
        <xdr:cNvSpPr txBox="1"/>
      </xdr:nvSpPr>
      <xdr:spPr>
        <a:xfrm>
          <a:off x="19310428" y="6135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30778</xdr:rowOff>
    </xdr:from>
    <xdr:to>
      <xdr:col>98</xdr:col>
      <xdr:colOff>38100</xdr:colOff>
      <xdr:row>37</xdr:row>
      <xdr:rowOff>132378</xdr:rowOff>
    </xdr:to>
    <xdr:sp macro="" textlink="">
      <xdr:nvSpPr>
        <xdr:cNvPr id="744" name="フローチャート: 判断 743"/>
        <xdr:cNvSpPr/>
      </xdr:nvSpPr>
      <xdr:spPr>
        <a:xfrm>
          <a:off x="18605500" y="6374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148905</xdr:rowOff>
    </xdr:from>
    <xdr:ext cx="469744" cy="259045"/>
    <xdr:sp macro="" textlink="">
      <xdr:nvSpPr>
        <xdr:cNvPr id="745" name="テキスト ボックス 744"/>
        <xdr:cNvSpPr txBox="1"/>
      </xdr:nvSpPr>
      <xdr:spPr>
        <a:xfrm>
          <a:off x="18421428" y="614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100444</xdr:rowOff>
    </xdr:from>
    <xdr:to>
      <xdr:col>116</xdr:col>
      <xdr:colOff>114300</xdr:colOff>
      <xdr:row>31</xdr:row>
      <xdr:rowOff>30594</xdr:rowOff>
    </xdr:to>
    <xdr:sp macro="" textlink="">
      <xdr:nvSpPr>
        <xdr:cNvPr id="751" name="楕円 750"/>
        <xdr:cNvSpPr/>
      </xdr:nvSpPr>
      <xdr:spPr>
        <a:xfrm>
          <a:off x="22110700" y="524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53471</xdr:rowOff>
    </xdr:from>
    <xdr:ext cx="534377" cy="259045"/>
    <xdr:sp macro="" textlink="">
      <xdr:nvSpPr>
        <xdr:cNvPr id="752" name="投資及び出資金該当値テキスト"/>
        <xdr:cNvSpPr txBox="1"/>
      </xdr:nvSpPr>
      <xdr:spPr>
        <a:xfrm>
          <a:off x="22212300" y="519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100159</xdr:rowOff>
    </xdr:from>
    <xdr:to>
      <xdr:col>112</xdr:col>
      <xdr:colOff>38100</xdr:colOff>
      <xdr:row>35</xdr:row>
      <xdr:rowOff>30309</xdr:rowOff>
    </xdr:to>
    <xdr:sp macro="" textlink="">
      <xdr:nvSpPr>
        <xdr:cNvPr id="753" name="楕円 752"/>
        <xdr:cNvSpPr/>
      </xdr:nvSpPr>
      <xdr:spPr>
        <a:xfrm>
          <a:off x="21272500" y="5929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46836</xdr:rowOff>
    </xdr:from>
    <xdr:ext cx="469744" cy="259045"/>
    <xdr:sp macro="" textlink="">
      <xdr:nvSpPr>
        <xdr:cNvPr id="754" name="テキスト ボックス 753"/>
        <xdr:cNvSpPr txBox="1"/>
      </xdr:nvSpPr>
      <xdr:spPr>
        <a:xfrm>
          <a:off x="21088428" y="570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129362</xdr:rowOff>
    </xdr:from>
    <xdr:to>
      <xdr:col>107</xdr:col>
      <xdr:colOff>101600</xdr:colOff>
      <xdr:row>38</xdr:row>
      <xdr:rowOff>59513</xdr:rowOff>
    </xdr:to>
    <xdr:sp macro="" textlink="">
      <xdr:nvSpPr>
        <xdr:cNvPr id="755" name="楕円 754"/>
        <xdr:cNvSpPr/>
      </xdr:nvSpPr>
      <xdr:spPr>
        <a:xfrm>
          <a:off x="20383500" y="64730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50639</xdr:rowOff>
    </xdr:from>
    <xdr:ext cx="378565" cy="259045"/>
    <xdr:sp macro="" textlink="">
      <xdr:nvSpPr>
        <xdr:cNvPr id="756" name="テキスト ボックス 755"/>
        <xdr:cNvSpPr txBox="1"/>
      </xdr:nvSpPr>
      <xdr:spPr>
        <a:xfrm>
          <a:off x="20245017" y="6565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120618</xdr:rowOff>
    </xdr:from>
    <xdr:to>
      <xdr:col>102</xdr:col>
      <xdr:colOff>165100</xdr:colOff>
      <xdr:row>38</xdr:row>
      <xdr:rowOff>50768</xdr:rowOff>
    </xdr:to>
    <xdr:sp macro="" textlink="">
      <xdr:nvSpPr>
        <xdr:cNvPr id="757" name="楕円 756"/>
        <xdr:cNvSpPr/>
      </xdr:nvSpPr>
      <xdr:spPr>
        <a:xfrm>
          <a:off x="19494500" y="646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41895</xdr:rowOff>
    </xdr:from>
    <xdr:ext cx="378565" cy="259045"/>
    <xdr:sp macro="" textlink="">
      <xdr:nvSpPr>
        <xdr:cNvPr id="758" name="テキスト ボックス 757"/>
        <xdr:cNvSpPr txBox="1"/>
      </xdr:nvSpPr>
      <xdr:spPr>
        <a:xfrm>
          <a:off x="19356017" y="6556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115075</xdr:rowOff>
    </xdr:from>
    <xdr:to>
      <xdr:col>98</xdr:col>
      <xdr:colOff>38100</xdr:colOff>
      <xdr:row>38</xdr:row>
      <xdr:rowOff>45225</xdr:rowOff>
    </xdr:to>
    <xdr:sp macro="" textlink="">
      <xdr:nvSpPr>
        <xdr:cNvPr id="759" name="楕円 758"/>
        <xdr:cNvSpPr/>
      </xdr:nvSpPr>
      <xdr:spPr>
        <a:xfrm>
          <a:off x="18605500" y="645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36351</xdr:rowOff>
    </xdr:from>
    <xdr:ext cx="378565" cy="259045"/>
    <xdr:sp macro="" textlink="">
      <xdr:nvSpPr>
        <xdr:cNvPr id="760" name="テキスト ボックス 759"/>
        <xdr:cNvSpPr txBox="1"/>
      </xdr:nvSpPr>
      <xdr:spPr>
        <a:xfrm>
          <a:off x="18467017" y="6551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31298</xdr:rowOff>
    </xdr:from>
    <xdr:to>
      <xdr:col>116</xdr:col>
      <xdr:colOff>62864</xdr:colOff>
      <xdr:row>58</xdr:row>
      <xdr:rowOff>139700</xdr:rowOff>
    </xdr:to>
    <xdr:cxnSp macro="">
      <xdr:nvCxnSpPr>
        <xdr:cNvPr id="782" name="直線コネクタ 781"/>
        <xdr:cNvCxnSpPr/>
      </xdr:nvCxnSpPr>
      <xdr:spPr>
        <a:xfrm flipV="1">
          <a:off x="22159595" y="9289598"/>
          <a:ext cx="1269" cy="794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52</xdr:row>
      <xdr:rowOff>149425</xdr:rowOff>
    </xdr:from>
    <xdr:ext cx="534377" cy="259045"/>
    <xdr:sp macro="" textlink="">
      <xdr:nvSpPr>
        <xdr:cNvPr id="785" name="貸付金最大値テキスト"/>
        <xdr:cNvSpPr txBox="1"/>
      </xdr:nvSpPr>
      <xdr:spPr>
        <a:xfrm>
          <a:off x="22212300" y="9064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31298</xdr:rowOff>
    </xdr:from>
    <xdr:to>
      <xdr:col>116</xdr:col>
      <xdr:colOff>152400</xdr:colOff>
      <xdr:row>54</xdr:row>
      <xdr:rowOff>31298</xdr:rowOff>
    </xdr:to>
    <xdr:cxnSp macro="">
      <xdr:nvCxnSpPr>
        <xdr:cNvPr id="786" name="直線コネクタ 785"/>
        <xdr:cNvCxnSpPr/>
      </xdr:nvCxnSpPr>
      <xdr:spPr>
        <a:xfrm>
          <a:off x="22072600" y="9289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31298</xdr:rowOff>
    </xdr:from>
    <xdr:to>
      <xdr:col>116</xdr:col>
      <xdr:colOff>63500</xdr:colOff>
      <xdr:row>54</xdr:row>
      <xdr:rowOff>46386</xdr:rowOff>
    </xdr:to>
    <xdr:cxnSp macro="">
      <xdr:nvCxnSpPr>
        <xdr:cNvPr id="787" name="直線コネクタ 786"/>
        <xdr:cNvCxnSpPr/>
      </xdr:nvCxnSpPr>
      <xdr:spPr>
        <a:xfrm flipV="1">
          <a:off x="21323300" y="9289598"/>
          <a:ext cx="8382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92701</xdr:rowOff>
    </xdr:from>
    <xdr:ext cx="469744" cy="259045"/>
    <xdr:sp macro="" textlink="">
      <xdr:nvSpPr>
        <xdr:cNvPr id="788" name="貸付金平均値テキスト"/>
        <xdr:cNvSpPr txBox="1"/>
      </xdr:nvSpPr>
      <xdr:spPr>
        <a:xfrm>
          <a:off x="22212300" y="9865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114274</xdr:rowOff>
    </xdr:from>
    <xdr:to>
      <xdr:col>116</xdr:col>
      <xdr:colOff>114300</xdr:colOff>
      <xdr:row>58</xdr:row>
      <xdr:rowOff>44424</xdr:rowOff>
    </xdr:to>
    <xdr:sp macro="" textlink="">
      <xdr:nvSpPr>
        <xdr:cNvPr id="789" name="フローチャート: 判断 788"/>
        <xdr:cNvSpPr/>
      </xdr:nvSpPr>
      <xdr:spPr>
        <a:xfrm>
          <a:off x="22110700" y="988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50</xdr:row>
      <xdr:rowOff>12095</xdr:rowOff>
    </xdr:from>
    <xdr:to>
      <xdr:col>111</xdr:col>
      <xdr:colOff>177800</xdr:colOff>
      <xdr:row>54</xdr:row>
      <xdr:rowOff>46386</xdr:rowOff>
    </xdr:to>
    <xdr:cxnSp macro="">
      <xdr:nvCxnSpPr>
        <xdr:cNvPr id="790" name="直線コネクタ 789"/>
        <xdr:cNvCxnSpPr/>
      </xdr:nvCxnSpPr>
      <xdr:spPr>
        <a:xfrm>
          <a:off x="20434300" y="8584595"/>
          <a:ext cx="889000" cy="7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143352</xdr:rowOff>
    </xdr:from>
    <xdr:to>
      <xdr:col>112</xdr:col>
      <xdr:colOff>38100</xdr:colOff>
      <xdr:row>58</xdr:row>
      <xdr:rowOff>73502</xdr:rowOff>
    </xdr:to>
    <xdr:sp macro="" textlink="">
      <xdr:nvSpPr>
        <xdr:cNvPr id="791" name="フローチャート: 判断 790"/>
        <xdr:cNvSpPr/>
      </xdr:nvSpPr>
      <xdr:spPr>
        <a:xfrm>
          <a:off x="21272500" y="991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64629</xdr:rowOff>
    </xdr:from>
    <xdr:ext cx="469744" cy="259045"/>
    <xdr:sp macro="" textlink="">
      <xdr:nvSpPr>
        <xdr:cNvPr id="792" name="テキスト ボックス 791"/>
        <xdr:cNvSpPr txBox="1"/>
      </xdr:nvSpPr>
      <xdr:spPr>
        <a:xfrm>
          <a:off x="21088428" y="1000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50</xdr:row>
      <xdr:rowOff>12095</xdr:rowOff>
    </xdr:from>
    <xdr:to>
      <xdr:col>107</xdr:col>
      <xdr:colOff>50800</xdr:colOff>
      <xdr:row>51</xdr:row>
      <xdr:rowOff>109022</xdr:rowOff>
    </xdr:to>
    <xdr:cxnSp macro="">
      <xdr:nvCxnSpPr>
        <xdr:cNvPr id="793" name="直線コネクタ 792"/>
        <xdr:cNvCxnSpPr/>
      </xdr:nvCxnSpPr>
      <xdr:spPr>
        <a:xfrm flipV="1">
          <a:off x="19545300" y="8584595"/>
          <a:ext cx="889000" cy="26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108879</xdr:rowOff>
    </xdr:from>
    <xdr:to>
      <xdr:col>107</xdr:col>
      <xdr:colOff>101600</xdr:colOff>
      <xdr:row>58</xdr:row>
      <xdr:rowOff>39029</xdr:rowOff>
    </xdr:to>
    <xdr:sp macro="" textlink="">
      <xdr:nvSpPr>
        <xdr:cNvPr id="794" name="フローチャート: 判断 793"/>
        <xdr:cNvSpPr/>
      </xdr:nvSpPr>
      <xdr:spPr>
        <a:xfrm>
          <a:off x="20383500" y="988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30156</xdr:rowOff>
    </xdr:from>
    <xdr:ext cx="469744" cy="259045"/>
    <xdr:sp macro="" textlink="">
      <xdr:nvSpPr>
        <xdr:cNvPr id="795" name="テキスト ボックス 794"/>
        <xdr:cNvSpPr txBox="1"/>
      </xdr:nvSpPr>
      <xdr:spPr>
        <a:xfrm>
          <a:off x="20199428" y="997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50</xdr:row>
      <xdr:rowOff>39619</xdr:rowOff>
    </xdr:from>
    <xdr:to>
      <xdr:col>102</xdr:col>
      <xdr:colOff>114300</xdr:colOff>
      <xdr:row>51</xdr:row>
      <xdr:rowOff>109022</xdr:rowOff>
    </xdr:to>
    <xdr:cxnSp macro="">
      <xdr:nvCxnSpPr>
        <xdr:cNvPr id="796" name="直線コネクタ 795"/>
        <xdr:cNvCxnSpPr/>
      </xdr:nvCxnSpPr>
      <xdr:spPr>
        <a:xfrm>
          <a:off x="18656300" y="8612119"/>
          <a:ext cx="889000" cy="24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88534</xdr:rowOff>
    </xdr:from>
    <xdr:to>
      <xdr:col>102</xdr:col>
      <xdr:colOff>165100</xdr:colOff>
      <xdr:row>58</xdr:row>
      <xdr:rowOff>18684</xdr:rowOff>
    </xdr:to>
    <xdr:sp macro="" textlink="">
      <xdr:nvSpPr>
        <xdr:cNvPr id="797" name="フローチャート: 判断 796"/>
        <xdr:cNvSpPr/>
      </xdr:nvSpPr>
      <xdr:spPr>
        <a:xfrm>
          <a:off x="19494500" y="9861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9811</xdr:rowOff>
    </xdr:from>
    <xdr:ext cx="469744" cy="259045"/>
    <xdr:sp macro="" textlink="">
      <xdr:nvSpPr>
        <xdr:cNvPr id="798" name="テキスト ボックス 797"/>
        <xdr:cNvSpPr txBox="1"/>
      </xdr:nvSpPr>
      <xdr:spPr>
        <a:xfrm>
          <a:off x="19310428" y="995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114823</xdr:rowOff>
    </xdr:from>
    <xdr:to>
      <xdr:col>98</xdr:col>
      <xdr:colOff>38100</xdr:colOff>
      <xdr:row>58</xdr:row>
      <xdr:rowOff>44973</xdr:rowOff>
    </xdr:to>
    <xdr:sp macro="" textlink="">
      <xdr:nvSpPr>
        <xdr:cNvPr id="799" name="フローチャート: 判断 798"/>
        <xdr:cNvSpPr/>
      </xdr:nvSpPr>
      <xdr:spPr>
        <a:xfrm>
          <a:off x="18605500" y="988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36100</xdr:rowOff>
    </xdr:from>
    <xdr:ext cx="469744" cy="259045"/>
    <xdr:sp macro="" textlink="">
      <xdr:nvSpPr>
        <xdr:cNvPr id="800" name="テキスト ボックス 799"/>
        <xdr:cNvSpPr txBox="1"/>
      </xdr:nvSpPr>
      <xdr:spPr>
        <a:xfrm>
          <a:off x="18421428" y="998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151948</xdr:rowOff>
    </xdr:from>
    <xdr:to>
      <xdr:col>116</xdr:col>
      <xdr:colOff>114300</xdr:colOff>
      <xdr:row>54</xdr:row>
      <xdr:rowOff>82098</xdr:rowOff>
    </xdr:to>
    <xdr:sp macro="" textlink="">
      <xdr:nvSpPr>
        <xdr:cNvPr id="806" name="楕円 805"/>
        <xdr:cNvSpPr/>
      </xdr:nvSpPr>
      <xdr:spPr>
        <a:xfrm>
          <a:off x="22110700" y="92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104975</xdr:rowOff>
    </xdr:from>
    <xdr:ext cx="534377" cy="259045"/>
    <xdr:sp macro="" textlink="">
      <xdr:nvSpPr>
        <xdr:cNvPr id="807" name="貸付金該当値テキスト"/>
        <xdr:cNvSpPr txBox="1"/>
      </xdr:nvSpPr>
      <xdr:spPr>
        <a:xfrm>
          <a:off x="22212300" y="91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167036</xdr:rowOff>
    </xdr:from>
    <xdr:to>
      <xdr:col>112</xdr:col>
      <xdr:colOff>38100</xdr:colOff>
      <xdr:row>54</xdr:row>
      <xdr:rowOff>97186</xdr:rowOff>
    </xdr:to>
    <xdr:sp macro="" textlink="">
      <xdr:nvSpPr>
        <xdr:cNvPr id="808" name="楕円 807"/>
        <xdr:cNvSpPr/>
      </xdr:nvSpPr>
      <xdr:spPr>
        <a:xfrm>
          <a:off x="21272500" y="925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113713</xdr:rowOff>
    </xdr:from>
    <xdr:ext cx="534377" cy="259045"/>
    <xdr:sp macro="" textlink="">
      <xdr:nvSpPr>
        <xdr:cNvPr id="809" name="テキスト ボックス 808"/>
        <xdr:cNvSpPr txBox="1"/>
      </xdr:nvSpPr>
      <xdr:spPr>
        <a:xfrm>
          <a:off x="21056111" y="902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49</xdr:row>
      <xdr:rowOff>132745</xdr:rowOff>
    </xdr:from>
    <xdr:to>
      <xdr:col>107</xdr:col>
      <xdr:colOff>101600</xdr:colOff>
      <xdr:row>50</xdr:row>
      <xdr:rowOff>62895</xdr:rowOff>
    </xdr:to>
    <xdr:sp macro="" textlink="">
      <xdr:nvSpPr>
        <xdr:cNvPr id="810" name="楕円 809"/>
        <xdr:cNvSpPr/>
      </xdr:nvSpPr>
      <xdr:spPr>
        <a:xfrm>
          <a:off x="20383500" y="853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48</xdr:row>
      <xdr:rowOff>79422</xdr:rowOff>
    </xdr:from>
    <xdr:ext cx="534377" cy="259045"/>
    <xdr:sp macro="" textlink="">
      <xdr:nvSpPr>
        <xdr:cNvPr id="811" name="テキスト ボックス 810"/>
        <xdr:cNvSpPr txBox="1"/>
      </xdr:nvSpPr>
      <xdr:spPr>
        <a:xfrm>
          <a:off x="20167111" y="830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58222</xdr:rowOff>
    </xdr:from>
    <xdr:to>
      <xdr:col>102</xdr:col>
      <xdr:colOff>165100</xdr:colOff>
      <xdr:row>51</xdr:row>
      <xdr:rowOff>159822</xdr:rowOff>
    </xdr:to>
    <xdr:sp macro="" textlink="">
      <xdr:nvSpPr>
        <xdr:cNvPr id="812" name="楕円 811"/>
        <xdr:cNvSpPr/>
      </xdr:nvSpPr>
      <xdr:spPr>
        <a:xfrm>
          <a:off x="19494500" y="880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4899</xdr:rowOff>
    </xdr:from>
    <xdr:ext cx="534377" cy="259045"/>
    <xdr:sp macro="" textlink="">
      <xdr:nvSpPr>
        <xdr:cNvPr id="813" name="テキスト ボックス 812"/>
        <xdr:cNvSpPr txBox="1"/>
      </xdr:nvSpPr>
      <xdr:spPr>
        <a:xfrm>
          <a:off x="19278111" y="8577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160269</xdr:rowOff>
    </xdr:from>
    <xdr:to>
      <xdr:col>98</xdr:col>
      <xdr:colOff>38100</xdr:colOff>
      <xdr:row>50</xdr:row>
      <xdr:rowOff>90419</xdr:rowOff>
    </xdr:to>
    <xdr:sp macro="" textlink="">
      <xdr:nvSpPr>
        <xdr:cNvPr id="814" name="楕円 813"/>
        <xdr:cNvSpPr/>
      </xdr:nvSpPr>
      <xdr:spPr>
        <a:xfrm>
          <a:off x="18605500" y="8561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106946</xdr:rowOff>
    </xdr:from>
    <xdr:ext cx="534377" cy="259045"/>
    <xdr:sp macro="" textlink="">
      <xdr:nvSpPr>
        <xdr:cNvPr id="815" name="テキスト ボックス 814"/>
        <xdr:cNvSpPr txBox="1"/>
      </xdr:nvSpPr>
      <xdr:spPr>
        <a:xfrm>
          <a:off x="18389111" y="833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6" name="テキスト ボックス 825"/>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53975</xdr:rowOff>
    </xdr:from>
    <xdr:to>
      <xdr:col>116</xdr:col>
      <xdr:colOff>62864</xdr:colOff>
      <xdr:row>79</xdr:row>
      <xdr:rowOff>46889</xdr:rowOff>
    </xdr:to>
    <xdr:cxnSp macro="">
      <xdr:nvCxnSpPr>
        <xdr:cNvPr id="840" name="直線コネクタ 839"/>
        <xdr:cNvCxnSpPr/>
      </xdr:nvCxnSpPr>
      <xdr:spPr>
        <a:xfrm flipV="1">
          <a:off x="22159595" y="12055475"/>
          <a:ext cx="1269" cy="15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50716</xdr:rowOff>
    </xdr:from>
    <xdr:ext cx="534377" cy="259045"/>
    <xdr:sp macro="" textlink="">
      <xdr:nvSpPr>
        <xdr:cNvPr id="841" name="繰出金最小値テキスト"/>
        <xdr:cNvSpPr txBox="1"/>
      </xdr:nvSpPr>
      <xdr:spPr>
        <a:xfrm>
          <a:off x="22212300" y="13595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46889</xdr:rowOff>
    </xdr:from>
    <xdr:to>
      <xdr:col>116</xdr:col>
      <xdr:colOff>152400</xdr:colOff>
      <xdr:row>79</xdr:row>
      <xdr:rowOff>46889</xdr:rowOff>
    </xdr:to>
    <xdr:cxnSp macro="">
      <xdr:nvCxnSpPr>
        <xdr:cNvPr id="842" name="直線コネクタ 841"/>
        <xdr:cNvCxnSpPr/>
      </xdr:nvCxnSpPr>
      <xdr:spPr>
        <a:xfrm>
          <a:off x="22072600" y="1359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652</xdr:rowOff>
    </xdr:from>
    <xdr:ext cx="599010" cy="259045"/>
    <xdr:sp macro="" textlink="">
      <xdr:nvSpPr>
        <xdr:cNvPr id="843" name="繰出金最大値テキスト"/>
        <xdr:cNvSpPr txBox="1"/>
      </xdr:nvSpPr>
      <xdr:spPr>
        <a:xfrm>
          <a:off x="22212300" y="1183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53975</xdr:rowOff>
    </xdr:from>
    <xdr:to>
      <xdr:col>116</xdr:col>
      <xdr:colOff>152400</xdr:colOff>
      <xdr:row>70</xdr:row>
      <xdr:rowOff>53975</xdr:rowOff>
    </xdr:to>
    <xdr:cxnSp macro="">
      <xdr:nvCxnSpPr>
        <xdr:cNvPr id="844" name="直線コネクタ 843"/>
        <xdr:cNvCxnSpPr/>
      </xdr:nvCxnSpPr>
      <xdr:spPr>
        <a:xfrm>
          <a:off x="22072600" y="1205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79</xdr:row>
      <xdr:rowOff>46889</xdr:rowOff>
    </xdr:from>
    <xdr:to>
      <xdr:col>116</xdr:col>
      <xdr:colOff>63500</xdr:colOff>
      <xdr:row>79</xdr:row>
      <xdr:rowOff>90227</xdr:rowOff>
    </xdr:to>
    <xdr:cxnSp macro="">
      <xdr:nvCxnSpPr>
        <xdr:cNvPr id="845" name="直線コネクタ 844"/>
        <xdr:cNvCxnSpPr/>
      </xdr:nvCxnSpPr>
      <xdr:spPr>
        <a:xfrm flipV="1">
          <a:off x="21323300" y="13591439"/>
          <a:ext cx="838200" cy="4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145362</xdr:rowOff>
    </xdr:from>
    <xdr:ext cx="534377" cy="259045"/>
    <xdr:sp macro="" textlink="">
      <xdr:nvSpPr>
        <xdr:cNvPr id="846" name="繰出金平均値テキスト"/>
        <xdr:cNvSpPr txBox="1"/>
      </xdr:nvSpPr>
      <xdr:spPr>
        <a:xfrm>
          <a:off x="22212300" y="12832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122485</xdr:rowOff>
    </xdr:from>
    <xdr:to>
      <xdr:col>116</xdr:col>
      <xdr:colOff>114300</xdr:colOff>
      <xdr:row>76</xdr:row>
      <xdr:rowOff>52636</xdr:rowOff>
    </xdr:to>
    <xdr:sp macro="" textlink="">
      <xdr:nvSpPr>
        <xdr:cNvPr id="847" name="フローチャート: 判断 846"/>
        <xdr:cNvSpPr/>
      </xdr:nvSpPr>
      <xdr:spPr>
        <a:xfrm>
          <a:off x="22110700" y="12981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11074</xdr:rowOff>
    </xdr:from>
    <xdr:to>
      <xdr:col>111</xdr:col>
      <xdr:colOff>177800</xdr:colOff>
      <xdr:row>79</xdr:row>
      <xdr:rowOff>90227</xdr:rowOff>
    </xdr:to>
    <xdr:cxnSp macro="">
      <xdr:nvCxnSpPr>
        <xdr:cNvPr id="848" name="直線コネクタ 847"/>
        <xdr:cNvCxnSpPr/>
      </xdr:nvCxnSpPr>
      <xdr:spPr>
        <a:xfrm>
          <a:off x="20434300" y="13555624"/>
          <a:ext cx="889000" cy="79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152509</xdr:rowOff>
    </xdr:from>
    <xdr:to>
      <xdr:col>112</xdr:col>
      <xdr:colOff>38100</xdr:colOff>
      <xdr:row>76</xdr:row>
      <xdr:rowOff>82659</xdr:rowOff>
    </xdr:to>
    <xdr:sp macro="" textlink="">
      <xdr:nvSpPr>
        <xdr:cNvPr id="849" name="フローチャート: 判断 848"/>
        <xdr:cNvSpPr/>
      </xdr:nvSpPr>
      <xdr:spPr>
        <a:xfrm>
          <a:off x="21272500" y="13011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99185</xdr:rowOff>
    </xdr:from>
    <xdr:ext cx="534377" cy="259045"/>
    <xdr:sp macro="" textlink="">
      <xdr:nvSpPr>
        <xdr:cNvPr id="850" name="テキスト ボックス 849"/>
        <xdr:cNvSpPr txBox="1"/>
      </xdr:nvSpPr>
      <xdr:spPr>
        <a:xfrm>
          <a:off x="21056111" y="12786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24943</xdr:rowOff>
    </xdr:from>
    <xdr:to>
      <xdr:col>107</xdr:col>
      <xdr:colOff>50800</xdr:colOff>
      <xdr:row>79</xdr:row>
      <xdr:rowOff>11074</xdr:rowOff>
    </xdr:to>
    <xdr:cxnSp macro="">
      <xdr:nvCxnSpPr>
        <xdr:cNvPr id="851" name="直線コネクタ 850"/>
        <xdr:cNvCxnSpPr/>
      </xdr:nvCxnSpPr>
      <xdr:spPr>
        <a:xfrm>
          <a:off x="19545300" y="13398043"/>
          <a:ext cx="889000" cy="157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168587</xdr:rowOff>
    </xdr:from>
    <xdr:to>
      <xdr:col>107</xdr:col>
      <xdr:colOff>101600</xdr:colOff>
      <xdr:row>76</xdr:row>
      <xdr:rowOff>98737</xdr:rowOff>
    </xdr:to>
    <xdr:sp macro="" textlink="">
      <xdr:nvSpPr>
        <xdr:cNvPr id="852" name="フローチャート: 判断 851"/>
        <xdr:cNvSpPr/>
      </xdr:nvSpPr>
      <xdr:spPr>
        <a:xfrm>
          <a:off x="20383500" y="1302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115263</xdr:rowOff>
    </xdr:from>
    <xdr:ext cx="534377" cy="259045"/>
    <xdr:sp macro="" textlink="">
      <xdr:nvSpPr>
        <xdr:cNvPr id="853" name="テキスト ボックス 852"/>
        <xdr:cNvSpPr txBox="1"/>
      </xdr:nvSpPr>
      <xdr:spPr>
        <a:xfrm>
          <a:off x="20167111" y="1280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24943</xdr:rowOff>
    </xdr:from>
    <xdr:to>
      <xdr:col>102</xdr:col>
      <xdr:colOff>114300</xdr:colOff>
      <xdr:row>78</xdr:row>
      <xdr:rowOff>70816</xdr:rowOff>
    </xdr:to>
    <xdr:cxnSp macro="">
      <xdr:nvCxnSpPr>
        <xdr:cNvPr id="854" name="直線コネクタ 853"/>
        <xdr:cNvCxnSpPr/>
      </xdr:nvCxnSpPr>
      <xdr:spPr>
        <a:xfrm flipV="1">
          <a:off x="18656300" y="13398043"/>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104140</xdr:rowOff>
    </xdr:from>
    <xdr:to>
      <xdr:col>102</xdr:col>
      <xdr:colOff>165100</xdr:colOff>
      <xdr:row>76</xdr:row>
      <xdr:rowOff>34289</xdr:rowOff>
    </xdr:to>
    <xdr:sp macro="" textlink="">
      <xdr:nvSpPr>
        <xdr:cNvPr id="855" name="フローチャート: 判断 854"/>
        <xdr:cNvSpPr/>
      </xdr:nvSpPr>
      <xdr:spPr>
        <a:xfrm>
          <a:off x="19494500" y="129628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50817</xdr:rowOff>
    </xdr:from>
    <xdr:ext cx="534377" cy="259045"/>
    <xdr:sp macro="" textlink="">
      <xdr:nvSpPr>
        <xdr:cNvPr id="856" name="テキスト ボックス 855"/>
        <xdr:cNvSpPr txBox="1"/>
      </xdr:nvSpPr>
      <xdr:spPr>
        <a:xfrm>
          <a:off x="19278111" y="12738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62820</xdr:rowOff>
    </xdr:from>
    <xdr:to>
      <xdr:col>98</xdr:col>
      <xdr:colOff>38100</xdr:colOff>
      <xdr:row>75</xdr:row>
      <xdr:rowOff>164421</xdr:rowOff>
    </xdr:to>
    <xdr:sp macro="" textlink="">
      <xdr:nvSpPr>
        <xdr:cNvPr id="857" name="フローチャート: 判断 856"/>
        <xdr:cNvSpPr/>
      </xdr:nvSpPr>
      <xdr:spPr>
        <a:xfrm>
          <a:off x="18605500" y="129215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9497</xdr:rowOff>
    </xdr:from>
    <xdr:ext cx="534377" cy="259045"/>
    <xdr:sp macro="" textlink="">
      <xdr:nvSpPr>
        <xdr:cNvPr id="858" name="テキスト ボックス 857"/>
        <xdr:cNvSpPr txBox="1"/>
      </xdr:nvSpPr>
      <xdr:spPr>
        <a:xfrm>
          <a:off x="18389111" y="126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167539</xdr:rowOff>
    </xdr:from>
    <xdr:to>
      <xdr:col>116</xdr:col>
      <xdr:colOff>114300</xdr:colOff>
      <xdr:row>79</xdr:row>
      <xdr:rowOff>97689</xdr:rowOff>
    </xdr:to>
    <xdr:sp macro="" textlink="">
      <xdr:nvSpPr>
        <xdr:cNvPr id="864" name="楕円 863"/>
        <xdr:cNvSpPr/>
      </xdr:nvSpPr>
      <xdr:spPr>
        <a:xfrm>
          <a:off x="22110700" y="1354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82466</xdr:rowOff>
    </xdr:from>
    <xdr:ext cx="534377" cy="259045"/>
    <xdr:sp macro="" textlink="">
      <xdr:nvSpPr>
        <xdr:cNvPr id="865" name="繰出金該当値テキスト"/>
        <xdr:cNvSpPr txBox="1"/>
      </xdr:nvSpPr>
      <xdr:spPr>
        <a:xfrm>
          <a:off x="22212300" y="1345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39427</xdr:rowOff>
    </xdr:from>
    <xdr:to>
      <xdr:col>112</xdr:col>
      <xdr:colOff>38100</xdr:colOff>
      <xdr:row>79</xdr:row>
      <xdr:rowOff>141027</xdr:rowOff>
    </xdr:to>
    <xdr:sp macro="" textlink="">
      <xdr:nvSpPr>
        <xdr:cNvPr id="866" name="楕円 865"/>
        <xdr:cNvSpPr/>
      </xdr:nvSpPr>
      <xdr:spPr>
        <a:xfrm>
          <a:off x="21272500" y="1358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132154</xdr:rowOff>
    </xdr:from>
    <xdr:ext cx="534377" cy="259045"/>
    <xdr:sp macro="" textlink="">
      <xdr:nvSpPr>
        <xdr:cNvPr id="867" name="テキスト ボックス 866"/>
        <xdr:cNvSpPr txBox="1"/>
      </xdr:nvSpPr>
      <xdr:spPr>
        <a:xfrm>
          <a:off x="21056111" y="1367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131724</xdr:rowOff>
    </xdr:from>
    <xdr:to>
      <xdr:col>107</xdr:col>
      <xdr:colOff>101600</xdr:colOff>
      <xdr:row>79</xdr:row>
      <xdr:rowOff>61874</xdr:rowOff>
    </xdr:to>
    <xdr:sp macro="" textlink="">
      <xdr:nvSpPr>
        <xdr:cNvPr id="868" name="楕円 867"/>
        <xdr:cNvSpPr/>
      </xdr:nvSpPr>
      <xdr:spPr>
        <a:xfrm>
          <a:off x="20383500" y="1350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53001</xdr:rowOff>
    </xdr:from>
    <xdr:ext cx="534377" cy="259045"/>
    <xdr:sp macro="" textlink="">
      <xdr:nvSpPr>
        <xdr:cNvPr id="869" name="テキスト ボックス 868"/>
        <xdr:cNvSpPr txBox="1"/>
      </xdr:nvSpPr>
      <xdr:spPr>
        <a:xfrm>
          <a:off x="20167111" y="1359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145593</xdr:rowOff>
    </xdr:from>
    <xdr:to>
      <xdr:col>102</xdr:col>
      <xdr:colOff>165100</xdr:colOff>
      <xdr:row>78</xdr:row>
      <xdr:rowOff>75743</xdr:rowOff>
    </xdr:to>
    <xdr:sp macro="" textlink="">
      <xdr:nvSpPr>
        <xdr:cNvPr id="870" name="楕円 869"/>
        <xdr:cNvSpPr/>
      </xdr:nvSpPr>
      <xdr:spPr>
        <a:xfrm>
          <a:off x="19494500" y="1334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66870</xdr:rowOff>
    </xdr:from>
    <xdr:ext cx="534377" cy="259045"/>
    <xdr:sp macro="" textlink="">
      <xdr:nvSpPr>
        <xdr:cNvPr id="871" name="テキスト ボックス 870"/>
        <xdr:cNvSpPr txBox="1"/>
      </xdr:nvSpPr>
      <xdr:spPr>
        <a:xfrm>
          <a:off x="19278111" y="1343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20016</xdr:rowOff>
    </xdr:from>
    <xdr:to>
      <xdr:col>98</xdr:col>
      <xdr:colOff>38100</xdr:colOff>
      <xdr:row>78</xdr:row>
      <xdr:rowOff>121616</xdr:rowOff>
    </xdr:to>
    <xdr:sp macro="" textlink="">
      <xdr:nvSpPr>
        <xdr:cNvPr id="872" name="楕円 871"/>
        <xdr:cNvSpPr/>
      </xdr:nvSpPr>
      <xdr:spPr>
        <a:xfrm>
          <a:off x="18605500" y="133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112743</xdr:rowOff>
    </xdr:from>
    <xdr:ext cx="534377" cy="259045"/>
    <xdr:sp macro="" textlink="">
      <xdr:nvSpPr>
        <xdr:cNvPr id="873" name="テキスト ボックス 872"/>
        <xdr:cNvSpPr txBox="1"/>
      </xdr:nvSpPr>
      <xdr:spPr>
        <a:xfrm>
          <a:off x="18389111" y="1348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4" name="直線コネクタ 88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5" name="テキスト ボックス 88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7" name="テキスト ボックス 88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9" name="直線コネクタ 88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4" name="直線コネクタ 89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6" name="フローチャート: 判断 89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7" name="直線コネクタ 89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8" name="フローチャート: 判断 89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9" name="テキスト ボックス 89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0" name="直線コネクタ 89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1" name="フローチャート: 判断 90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2" name="テキスト ボックス 90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3" name="直線コネクタ 90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4" name="フローチャート: 判断 90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5" name="テキスト ボックス 90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6" name="フローチャート: 判断 90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7" name="テキスト ボックス 90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楕円 91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5" name="楕円 91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6" name="テキスト ボックス 91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7" name="楕円 91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8" name="テキスト ボックス 91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9" name="楕円 91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0" name="テキスト ボックス 91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楕円 92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2" name="テキスト ボックス 92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補助費等については、産地パワーアップ事業補助金の皆減により、大幅減となっている。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災害復旧事業費については、事業完了により皆減となっている。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投資及び出資金については、病院事業会計に対する繰出金により大幅増となっている。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維持補修費については、郊外地及び市街地の道路維持補修を業務委託としていることと、経年劣化による維持補修が増加し、類似団体平均を上回っている。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扶助費については、子ども医療費無償化の対象拡大により増となっている。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北海道芽室町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18,468
18,410
513.76
13,273,369
12,798,684
363,788
7,262,824
10,065,943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19.7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28829</xdr:rowOff>
    </xdr:from>
    <xdr:to>
      <xdr:col>24</xdr:col>
      <xdr:colOff>62865</xdr:colOff>
      <xdr:row>37</xdr:row>
      <xdr:rowOff>134366</xdr:rowOff>
    </xdr:to>
    <xdr:cxnSp macro="">
      <xdr:nvCxnSpPr>
        <xdr:cNvPr id="56" name="直線コネクタ 55"/>
        <xdr:cNvCxnSpPr/>
      </xdr:nvCxnSpPr>
      <xdr:spPr>
        <a:xfrm flipV="1">
          <a:off x="4633595" y="5343779"/>
          <a:ext cx="1270" cy="1134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138193</xdr:rowOff>
    </xdr:from>
    <xdr:ext cx="469744" cy="259045"/>
    <xdr:sp macro="" textlink="">
      <xdr:nvSpPr>
        <xdr:cNvPr id="57" name="議会費最小値テキスト"/>
        <xdr:cNvSpPr txBox="1"/>
      </xdr:nvSpPr>
      <xdr:spPr>
        <a:xfrm>
          <a:off x="4686300" y="648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134366</xdr:rowOff>
    </xdr:from>
    <xdr:to>
      <xdr:col>24</xdr:col>
      <xdr:colOff>152400</xdr:colOff>
      <xdr:row>37</xdr:row>
      <xdr:rowOff>134366</xdr:rowOff>
    </xdr:to>
    <xdr:cxnSp macro="">
      <xdr:nvCxnSpPr>
        <xdr:cNvPr id="58" name="直線コネクタ 57"/>
        <xdr:cNvCxnSpPr/>
      </xdr:nvCxnSpPr>
      <xdr:spPr>
        <a:xfrm>
          <a:off x="4546600" y="647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146956</xdr:rowOff>
    </xdr:from>
    <xdr:ext cx="469744" cy="259045"/>
    <xdr:sp macro="" textlink="">
      <xdr:nvSpPr>
        <xdr:cNvPr id="59" name="議会費最大値テキスト"/>
        <xdr:cNvSpPr txBox="1"/>
      </xdr:nvSpPr>
      <xdr:spPr>
        <a:xfrm>
          <a:off x="4686300" y="5119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28829</xdr:rowOff>
    </xdr:from>
    <xdr:to>
      <xdr:col>24</xdr:col>
      <xdr:colOff>152400</xdr:colOff>
      <xdr:row>31</xdr:row>
      <xdr:rowOff>28829</xdr:rowOff>
    </xdr:to>
    <xdr:cxnSp macro="">
      <xdr:nvCxnSpPr>
        <xdr:cNvPr id="60" name="直線コネクタ 59"/>
        <xdr:cNvCxnSpPr/>
      </xdr:nvCxnSpPr>
      <xdr:spPr>
        <a:xfrm>
          <a:off x="4546600" y="534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121793</xdr:rowOff>
    </xdr:from>
    <xdr:to>
      <xdr:col>24</xdr:col>
      <xdr:colOff>63500</xdr:colOff>
      <xdr:row>34</xdr:row>
      <xdr:rowOff>130937</xdr:rowOff>
    </xdr:to>
    <xdr:cxnSp macro="">
      <xdr:nvCxnSpPr>
        <xdr:cNvPr id="61" name="直線コネクタ 60"/>
        <xdr:cNvCxnSpPr/>
      </xdr:nvCxnSpPr>
      <xdr:spPr>
        <a:xfrm flipV="1">
          <a:off x="3797300" y="5951093"/>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76090</xdr:rowOff>
    </xdr:from>
    <xdr:ext cx="469744" cy="259045"/>
    <xdr:sp macro="" textlink="">
      <xdr:nvSpPr>
        <xdr:cNvPr id="62" name="議会費平均値テキスト"/>
        <xdr:cNvSpPr txBox="1"/>
      </xdr:nvSpPr>
      <xdr:spPr>
        <a:xfrm>
          <a:off x="4686300" y="5905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97663</xdr:rowOff>
    </xdr:from>
    <xdr:to>
      <xdr:col>24</xdr:col>
      <xdr:colOff>114300</xdr:colOff>
      <xdr:row>35</xdr:row>
      <xdr:rowOff>27813</xdr:rowOff>
    </xdr:to>
    <xdr:sp macro="" textlink="">
      <xdr:nvSpPr>
        <xdr:cNvPr id="63" name="フローチャート: 判断 62"/>
        <xdr:cNvSpPr/>
      </xdr:nvSpPr>
      <xdr:spPr>
        <a:xfrm>
          <a:off x="4584700" y="592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124460</xdr:rowOff>
    </xdr:from>
    <xdr:to>
      <xdr:col>19</xdr:col>
      <xdr:colOff>177800</xdr:colOff>
      <xdr:row>34</xdr:row>
      <xdr:rowOff>130937</xdr:rowOff>
    </xdr:to>
    <xdr:cxnSp macro="">
      <xdr:nvCxnSpPr>
        <xdr:cNvPr id="64" name="直線コネクタ 63"/>
        <xdr:cNvCxnSpPr/>
      </xdr:nvCxnSpPr>
      <xdr:spPr>
        <a:xfrm>
          <a:off x="2908300" y="5953760"/>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91567</xdr:rowOff>
    </xdr:from>
    <xdr:to>
      <xdr:col>20</xdr:col>
      <xdr:colOff>38100</xdr:colOff>
      <xdr:row>35</xdr:row>
      <xdr:rowOff>21717</xdr:rowOff>
    </xdr:to>
    <xdr:sp macro="" textlink="">
      <xdr:nvSpPr>
        <xdr:cNvPr id="65" name="フローチャート: 判断 64"/>
        <xdr:cNvSpPr/>
      </xdr:nvSpPr>
      <xdr:spPr>
        <a:xfrm>
          <a:off x="3746500" y="592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12844</xdr:rowOff>
    </xdr:from>
    <xdr:ext cx="469744" cy="259045"/>
    <xdr:sp macro="" textlink="">
      <xdr:nvSpPr>
        <xdr:cNvPr id="66" name="テキスト ボックス 65"/>
        <xdr:cNvSpPr txBox="1"/>
      </xdr:nvSpPr>
      <xdr:spPr>
        <a:xfrm>
          <a:off x="3562428" y="6013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146558</xdr:rowOff>
    </xdr:from>
    <xdr:to>
      <xdr:col>15</xdr:col>
      <xdr:colOff>50800</xdr:colOff>
      <xdr:row>34</xdr:row>
      <xdr:rowOff>124460</xdr:rowOff>
    </xdr:to>
    <xdr:cxnSp macro="">
      <xdr:nvCxnSpPr>
        <xdr:cNvPr id="67" name="直線コネクタ 66"/>
        <xdr:cNvCxnSpPr/>
      </xdr:nvCxnSpPr>
      <xdr:spPr>
        <a:xfrm>
          <a:off x="2019300" y="5804408"/>
          <a:ext cx="889000" cy="14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127762</xdr:rowOff>
    </xdr:from>
    <xdr:to>
      <xdr:col>15</xdr:col>
      <xdr:colOff>101600</xdr:colOff>
      <xdr:row>35</xdr:row>
      <xdr:rowOff>57912</xdr:rowOff>
    </xdr:to>
    <xdr:sp macro="" textlink="">
      <xdr:nvSpPr>
        <xdr:cNvPr id="68" name="フローチャート: 判断 67"/>
        <xdr:cNvSpPr/>
      </xdr:nvSpPr>
      <xdr:spPr>
        <a:xfrm>
          <a:off x="2857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49039</xdr:rowOff>
    </xdr:from>
    <xdr:ext cx="469744" cy="259045"/>
    <xdr:sp macro="" textlink="">
      <xdr:nvSpPr>
        <xdr:cNvPr id="69" name="テキスト ボックス 68"/>
        <xdr:cNvSpPr txBox="1"/>
      </xdr:nvSpPr>
      <xdr:spPr>
        <a:xfrm>
          <a:off x="2673428" y="604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146558</xdr:rowOff>
    </xdr:from>
    <xdr:to>
      <xdr:col>10</xdr:col>
      <xdr:colOff>114300</xdr:colOff>
      <xdr:row>34</xdr:row>
      <xdr:rowOff>70358</xdr:rowOff>
    </xdr:to>
    <xdr:cxnSp macro="">
      <xdr:nvCxnSpPr>
        <xdr:cNvPr id="70" name="直線コネクタ 69"/>
        <xdr:cNvCxnSpPr/>
      </xdr:nvCxnSpPr>
      <xdr:spPr>
        <a:xfrm flipV="1">
          <a:off x="1130300" y="5804408"/>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127762</xdr:rowOff>
    </xdr:from>
    <xdr:to>
      <xdr:col>10</xdr:col>
      <xdr:colOff>165100</xdr:colOff>
      <xdr:row>35</xdr:row>
      <xdr:rowOff>57912</xdr:rowOff>
    </xdr:to>
    <xdr:sp macro="" textlink="">
      <xdr:nvSpPr>
        <xdr:cNvPr id="71" name="フローチャート: 判断 70"/>
        <xdr:cNvSpPr/>
      </xdr:nvSpPr>
      <xdr:spPr>
        <a:xfrm>
          <a:off x="1968500" y="595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49039</xdr:rowOff>
    </xdr:from>
    <xdr:ext cx="469744" cy="259045"/>
    <xdr:sp macro="" textlink="">
      <xdr:nvSpPr>
        <xdr:cNvPr id="72" name="テキスト ボックス 71"/>
        <xdr:cNvSpPr txBox="1"/>
      </xdr:nvSpPr>
      <xdr:spPr>
        <a:xfrm>
          <a:off x="1784428" y="604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889</xdr:rowOff>
    </xdr:from>
    <xdr:to>
      <xdr:col>6</xdr:col>
      <xdr:colOff>38100</xdr:colOff>
      <xdr:row>34</xdr:row>
      <xdr:rowOff>102489</xdr:rowOff>
    </xdr:to>
    <xdr:sp macro="" textlink="">
      <xdr:nvSpPr>
        <xdr:cNvPr id="73" name="フローチャート: 判断 72"/>
        <xdr:cNvSpPr/>
      </xdr:nvSpPr>
      <xdr:spPr>
        <a:xfrm>
          <a:off x="1079500" y="583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119016</xdr:rowOff>
    </xdr:from>
    <xdr:ext cx="469744" cy="259045"/>
    <xdr:sp macro="" textlink="">
      <xdr:nvSpPr>
        <xdr:cNvPr id="74" name="テキスト ボックス 73"/>
        <xdr:cNvSpPr txBox="1"/>
      </xdr:nvSpPr>
      <xdr:spPr>
        <a:xfrm>
          <a:off x="895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70993</xdr:rowOff>
    </xdr:from>
    <xdr:to>
      <xdr:col>24</xdr:col>
      <xdr:colOff>114300</xdr:colOff>
      <xdr:row>35</xdr:row>
      <xdr:rowOff>1143</xdr:rowOff>
    </xdr:to>
    <xdr:sp macro="" textlink="">
      <xdr:nvSpPr>
        <xdr:cNvPr id="80" name="楕円 79"/>
        <xdr:cNvSpPr/>
      </xdr:nvSpPr>
      <xdr:spPr>
        <a:xfrm>
          <a:off x="4584700" y="59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93870</xdr:rowOff>
    </xdr:from>
    <xdr:ext cx="469744" cy="259045"/>
    <xdr:sp macro="" textlink="">
      <xdr:nvSpPr>
        <xdr:cNvPr id="81" name="議会費該当値テキスト"/>
        <xdr:cNvSpPr txBox="1"/>
      </xdr:nvSpPr>
      <xdr:spPr>
        <a:xfrm>
          <a:off x="4686300" y="5751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80137</xdr:rowOff>
    </xdr:from>
    <xdr:to>
      <xdr:col>20</xdr:col>
      <xdr:colOff>38100</xdr:colOff>
      <xdr:row>35</xdr:row>
      <xdr:rowOff>10287</xdr:rowOff>
    </xdr:to>
    <xdr:sp macro="" textlink="">
      <xdr:nvSpPr>
        <xdr:cNvPr id="82" name="楕円 81"/>
        <xdr:cNvSpPr/>
      </xdr:nvSpPr>
      <xdr:spPr>
        <a:xfrm>
          <a:off x="3746500" y="590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26814</xdr:rowOff>
    </xdr:from>
    <xdr:ext cx="469744" cy="259045"/>
    <xdr:sp macro="" textlink="">
      <xdr:nvSpPr>
        <xdr:cNvPr id="83" name="テキスト ボックス 82"/>
        <xdr:cNvSpPr txBox="1"/>
      </xdr:nvSpPr>
      <xdr:spPr>
        <a:xfrm>
          <a:off x="3562428" y="5684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73660</xdr:rowOff>
    </xdr:from>
    <xdr:to>
      <xdr:col>15</xdr:col>
      <xdr:colOff>101600</xdr:colOff>
      <xdr:row>35</xdr:row>
      <xdr:rowOff>3810</xdr:rowOff>
    </xdr:to>
    <xdr:sp macro="" textlink="">
      <xdr:nvSpPr>
        <xdr:cNvPr id="84" name="楕円 83"/>
        <xdr:cNvSpPr/>
      </xdr:nvSpPr>
      <xdr:spPr>
        <a:xfrm>
          <a:off x="2857500" y="590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20337</xdr:rowOff>
    </xdr:from>
    <xdr:ext cx="469744" cy="259045"/>
    <xdr:sp macro="" textlink="">
      <xdr:nvSpPr>
        <xdr:cNvPr id="85" name="テキスト ボックス 84"/>
        <xdr:cNvSpPr txBox="1"/>
      </xdr:nvSpPr>
      <xdr:spPr>
        <a:xfrm>
          <a:off x="2673428" y="5678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95758</xdr:rowOff>
    </xdr:from>
    <xdr:to>
      <xdr:col>10</xdr:col>
      <xdr:colOff>165100</xdr:colOff>
      <xdr:row>34</xdr:row>
      <xdr:rowOff>25908</xdr:rowOff>
    </xdr:to>
    <xdr:sp macro="" textlink="">
      <xdr:nvSpPr>
        <xdr:cNvPr id="86" name="楕円 85"/>
        <xdr:cNvSpPr/>
      </xdr:nvSpPr>
      <xdr:spPr>
        <a:xfrm>
          <a:off x="19685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42435</xdr:rowOff>
    </xdr:from>
    <xdr:ext cx="469744" cy="259045"/>
    <xdr:sp macro="" textlink="">
      <xdr:nvSpPr>
        <xdr:cNvPr id="87" name="テキスト ボックス 86"/>
        <xdr:cNvSpPr txBox="1"/>
      </xdr:nvSpPr>
      <xdr:spPr>
        <a:xfrm>
          <a:off x="1784428" y="552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19558</xdr:rowOff>
    </xdr:from>
    <xdr:to>
      <xdr:col>6</xdr:col>
      <xdr:colOff>38100</xdr:colOff>
      <xdr:row>34</xdr:row>
      <xdr:rowOff>121158</xdr:rowOff>
    </xdr:to>
    <xdr:sp macro="" textlink="">
      <xdr:nvSpPr>
        <xdr:cNvPr id="88" name="楕円 87"/>
        <xdr:cNvSpPr/>
      </xdr:nvSpPr>
      <xdr:spPr>
        <a:xfrm>
          <a:off x="1079500" y="584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112285</xdr:rowOff>
    </xdr:from>
    <xdr:ext cx="469744" cy="259045"/>
    <xdr:sp macro="" textlink="">
      <xdr:nvSpPr>
        <xdr:cNvPr id="89" name="テキスト ボックス 88"/>
        <xdr:cNvSpPr txBox="1"/>
      </xdr:nvSpPr>
      <xdr:spPr>
        <a:xfrm>
          <a:off x="895428" y="5941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10070</xdr:rowOff>
    </xdr:from>
    <xdr:to>
      <xdr:col>24</xdr:col>
      <xdr:colOff>62865</xdr:colOff>
      <xdr:row>57</xdr:row>
      <xdr:rowOff>94771</xdr:rowOff>
    </xdr:to>
    <xdr:cxnSp macro="">
      <xdr:nvCxnSpPr>
        <xdr:cNvPr id="111" name="直線コネクタ 110"/>
        <xdr:cNvCxnSpPr/>
      </xdr:nvCxnSpPr>
      <xdr:spPr>
        <a:xfrm flipV="1">
          <a:off x="4633595" y="8754020"/>
          <a:ext cx="1270" cy="11134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98598</xdr:rowOff>
    </xdr:from>
    <xdr:ext cx="534377" cy="259045"/>
    <xdr:sp macro="" textlink="">
      <xdr:nvSpPr>
        <xdr:cNvPr id="112" name="総務費最小値テキスト"/>
        <xdr:cNvSpPr txBox="1"/>
      </xdr:nvSpPr>
      <xdr:spPr>
        <a:xfrm>
          <a:off x="4686300" y="9871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94771</xdr:rowOff>
    </xdr:from>
    <xdr:to>
      <xdr:col>24</xdr:col>
      <xdr:colOff>152400</xdr:colOff>
      <xdr:row>57</xdr:row>
      <xdr:rowOff>94771</xdr:rowOff>
    </xdr:to>
    <xdr:cxnSp macro="">
      <xdr:nvCxnSpPr>
        <xdr:cNvPr id="113" name="直線コネクタ 112"/>
        <xdr:cNvCxnSpPr/>
      </xdr:nvCxnSpPr>
      <xdr:spPr>
        <a:xfrm>
          <a:off x="4546600" y="986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128197</xdr:rowOff>
    </xdr:from>
    <xdr:ext cx="599010" cy="259045"/>
    <xdr:sp macro="" textlink="">
      <xdr:nvSpPr>
        <xdr:cNvPr id="114" name="総務費最大値テキスト"/>
        <xdr:cNvSpPr txBox="1"/>
      </xdr:nvSpPr>
      <xdr:spPr>
        <a:xfrm>
          <a:off x="4686300" y="8529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290,853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10070</xdr:rowOff>
    </xdr:from>
    <xdr:to>
      <xdr:col>24</xdr:col>
      <xdr:colOff>152400</xdr:colOff>
      <xdr:row>51</xdr:row>
      <xdr:rowOff>10070</xdr:rowOff>
    </xdr:to>
    <xdr:cxnSp macro="">
      <xdr:nvCxnSpPr>
        <xdr:cNvPr id="115" name="直線コネクタ 114"/>
        <xdr:cNvCxnSpPr/>
      </xdr:nvCxnSpPr>
      <xdr:spPr>
        <a:xfrm>
          <a:off x="4546600" y="87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52178</xdr:rowOff>
    </xdr:from>
    <xdr:to>
      <xdr:col>24</xdr:col>
      <xdr:colOff>63500</xdr:colOff>
      <xdr:row>57</xdr:row>
      <xdr:rowOff>44772</xdr:rowOff>
    </xdr:to>
    <xdr:cxnSp macro="">
      <xdr:nvCxnSpPr>
        <xdr:cNvPr id="116" name="直線コネクタ 115"/>
        <xdr:cNvCxnSpPr/>
      </xdr:nvCxnSpPr>
      <xdr:spPr>
        <a:xfrm flipV="1">
          <a:off x="3797300" y="9653378"/>
          <a:ext cx="838200" cy="16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120491</xdr:rowOff>
    </xdr:from>
    <xdr:ext cx="599010" cy="259045"/>
    <xdr:sp macro="" textlink="">
      <xdr:nvSpPr>
        <xdr:cNvPr id="117" name="総務費平均値テキスト"/>
        <xdr:cNvSpPr txBox="1"/>
      </xdr:nvSpPr>
      <xdr:spPr>
        <a:xfrm>
          <a:off x="4686300" y="9378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97614</xdr:rowOff>
    </xdr:from>
    <xdr:to>
      <xdr:col>24</xdr:col>
      <xdr:colOff>114300</xdr:colOff>
      <xdr:row>56</xdr:row>
      <xdr:rowOff>27764</xdr:rowOff>
    </xdr:to>
    <xdr:sp macro="" textlink="">
      <xdr:nvSpPr>
        <xdr:cNvPr id="118" name="フローチャート: 判断 117"/>
        <xdr:cNvSpPr/>
      </xdr:nvSpPr>
      <xdr:spPr>
        <a:xfrm>
          <a:off x="4584700" y="95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36999</xdr:rowOff>
    </xdr:from>
    <xdr:to>
      <xdr:col>19</xdr:col>
      <xdr:colOff>177800</xdr:colOff>
      <xdr:row>57</xdr:row>
      <xdr:rowOff>44772</xdr:rowOff>
    </xdr:to>
    <xdr:cxnSp macro="">
      <xdr:nvCxnSpPr>
        <xdr:cNvPr id="119" name="直線コネクタ 118"/>
        <xdr:cNvCxnSpPr/>
      </xdr:nvCxnSpPr>
      <xdr:spPr>
        <a:xfrm>
          <a:off x="2908300" y="9809649"/>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138296</xdr:rowOff>
    </xdr:from>
    <xdr:to>
      <xdr:col>20</xdr:col>
      <xdr:colOff>38100</xdr:colOff>
      <xdr:row>56</xdr:row>
      <xdr:rowOff>68446</xdr:rowOff>
    </xdr:to>
    <xdr:sp macro="" textlink="">
      <xdr:nvSpPr>
        <xdr:cNvPr id="120" name="フローチャート: 判断 119"/>
        <xdr:cNvSpPr/>
      </xdr:nvSpPr>
      <xdr:spPr>
        <a:xfrm>
          <a:off x="3746500" y="95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84973</xdr:rowOff>
    </xdr:from>
    <xdr:ext cx="599010" cy="259045"/>
    <xdr:sp macro="" textlink="">
      <xdr:nvSpPr>
        <xdr:cNvPr id="121" name="テキスト ボックス 120"/>
        <xdr:cNvSpPr txBox="1"/>
      </xdr:nvSpPr>
      <xdr:spPr>
        <a:xfrm>
          <a:off x="3497795" y="9343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32125</xdr:rowOff>
    </xdr:from>
    <xdr:to>
      <xdr:col>15</xdr:col>
      <xdr:colOff>50800</xdr:colOff>
      <xdr:row>57</xdr:row>
      <xdr:rowOff>36999</xdr:rowOff>
    </xdr:to>
    <xdr:cxnSp macro="">
      <xdr:nvCxnSpPr>
        <xdr:cNvPr id="122" name="直線コネクタ 121"/>
        <xdr:cNvCxnSpPr/>
      </xdr:nvCxnSpPr>
      <xdr:spPr>
        <a:xfrm>
          <a:off x="2019300" y="9804775"/>
          <a:ext cx="889000" cy="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146388</xdr:rowOff>
    </xdr:from>
    <xdr:to>
      <xdr:col>15</xdr:col>
      <xdr:colOff>101600</xdr:colOff>
      <xdr:row>56</xdr:row>
      <xdr:rowOff>76538</xdr:rowOff>
    </xdr:to>
    <xdr:sp macro="" textlink="">
      <xdr:nvSpPr>
        <xdr:cNvPr id="123" name="フローチャート: 判断 122"/>
        <xdr:cNvSpPr/>
      </xdr:nvSpPr>
      <xdr:spPr>
        <a:xfrm>
          <a:off x="2857500" y="957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93065</xdr:rowOff>
    </xdr:from>
    <xdr:ext cx="534377" cy="259045"/>
    <xdr:sp macro="" textlink="">
      <xdr:nvSpPr>
        <xdr:cNvPr id="124" name="テキスト ボックス 123"/>
        <xdr:cNvSpPr txBox="1"/>
      </xdr:nvSpPr>
      <xdr:spPr>
        <a:xfrm>
          <a:off x="2641111" y="935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24174</xdr:rowOff>
    </xdr:from>
    <xdr:to>
      <xdr:col>10</xdr:col>
      <xdr:colOff>114300</xdr:colOff>
      <xdr:row>57</xdr:row>
      <xdr:rowOff>32125</xdr:rowOff>
    </xdr:to>
    <xdr:cxnSp macro="">
      <xdr:nvCxnSpPr>
        <xdr:cNvPr id="125" name="直線コネクタ 124"/>
        <xdr:cNvCxnSpPr/>
      </xdr:nvCxnSpPr>
      <xdr:spPr>
        <a:xfrm>
          <a:off x="1130300" y="9796824"/>
          <a:ext cx="889000" cy="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108253</xdr:rowOff>
    </xdr:from>
    <xdr:to>
      <xdr:col>10</xdr:col>
      <xdr:colOff>165100</xdr:colOff>
      <xdr:row>56</xdr:row>
      <xdr:rowOff>38403</xdr:rowOff>
    </xdr:to>
    <xdr:sp macro="" textlink="">
      <xdr:nvSpPr>
        <xdr:cNvPr id="126" name="フローチャート: 判断 125"/>
        <xdr:cNvSpPr/>
      </xdr:nvSpPr>
      <xdr:spPr>
        <a:xfrm>
          <a:off x="1968500" y="953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54930</xdr:rowOff>
    </xdr:from>
    <xdr:ext cx="599010" cy="259045"/>
    <xdr:sp macro="" textlink="">
      <xdr:nvSpPr>
        <xdr:cNvPr id="127" name="テキスト ボックス 126"/>
        <xdr:cNvSpPr txBox="1"/>
      </xdr:nvSpPr>
      <xdr:spPr>
        <a:xfrm>
          <a:off x="1719795" y="931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124891</xdr:rowOff>
    </xdr:from>
    <xdr:to>
      <xdr:col>6</xdr:col>
      <xdr:colOff>38100</xdr:colOff>
      <xdr:row>56</xdr:row>
      <xdr:rowOff>55041</xdr:rowOff>
    </xdr:to>
    <xdr:sp macro="" textlink="">
      <xdr:nvSpPr>
        <xdr:cNvPr id="128" name="フローチャート: 判断 127"/>
        <xdr:cNvSpPr/>
      </xdr:nvSpPr>
      <xdr:spPr>
        <a:xfrm>
          <a:off x="1079500" y="955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71568</xdr:rowOff>
    </xdr:from>
    <xdr:ext cx="599010" cy="259045"/>
    <xdr:sp macro="" textlink="">
      <xdr:nvSpPr>
        <xdr:cNvPr id="129" name="テキスト ボックス 128"/>
        <xdr:cNvSpPr txBox="1"/>
      </xdr:nvSpPr>
      <xdr:spPr>
        <a:xfrm>
          <a:off x="830795" y="9329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1378</xdr:rowOff>
    </xdr:from>
    <xdr:to>
      <xdr:col>24</xdr:col>
      <xdr:colOff>114300</xdr:colOff>
      <xdr:row>56</xdr:row>
      <xdr:rowOff>102978</xdr:rowOff>
    </xdr:to>
    <xdr:sp macro="" textlink="">
      <xdr:nvSpPr>
        <xdr:cNvPr id="135" name="楕円 134"/>
        <xdr:cNvSpPr/>
      </xdr:nvSpPr>
      <xdr:spPr>
        <a:xfrm>
          <a:off x="4584700" y="960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151255</xdr:rowOff>
    </xdr:from>
    <xdr:ext cx="534377" cy="259045"/>
    <xdr:sp macro="" textlink="">
      <xdr:nvSpPr>
        <xdr:cNvPr id="136" name="総務費該当値テキスト"/>
        <xdr:cNvSpPr txBox="1"/>
      </xdr:nvSpPr>
      <xdr:spPr>
        <a:xfrm>
          <a:off x="4686300" y="958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165422</xdr:rowOff>
    </xdr:from>
    <xdr:to>
      <xdr:col>20</xdr:col>
      <xdr:colOff>38100</xdr:colOff>
      <xdr:row>57</xdr:row>
      <xdr:rowOff>95572</xdr:rowOff>
    </xdr:to>
    <xdr:sp macro="" textlink="">
      <xdr:nvSpPr>
        <xdr:cNvPr id="137" name="楕円 136"/>
        <xdr:cNvSpPr/>
      </xdr:nvSpPr>
      <xdr:spPr>
        <a:xfrm>
          <a:off x="3746500" y="976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86699</xdr:rowOff>
    </xdr:from>
    <xdr:ext cx="534377" cy="259045"/>
    <xdr:sp macro="" textlink="">
      <xdr:nvSpPr>
        <xdr:cNvPr id="138" name="テキスト ボックス 137"/>
        <xdr:cNvSpPr txBox="1"/>
      </xdr:nvSpPr>
      <xdr:spPr>
        <a:xfrm>
          <a:off x="3530111" y="985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157649</xdr:rowOff>
    </xdr:from>
    <xdr:to>
      <xdr:col>15</xdr:col>
      <xdr:colOff>101600</xdr:colOff>
      <xdr:row>57</xdr:row>
      <xdr:rowOff>87799</xdr:rowOff>
    </xdr:to>
    <xdr:sp macro="" textlink="">
      <xdr:nvSpPr>
        <xdr:cNvPr id="139" name="楕円 138"/>
        <xdr:cNvSpPr/>
      </xdr:nvSpPr>
      <xdr:spPr>
        <a:xfrm>
          <a:off x="2857500" y="975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78926</xdr:rowOff>
    </xdr:from>
    <xdr:ext cx="534377" cy="259045"/>
    <xdr:sp macro="" textlink="">
      <xdr:nvSpPr>
        <xdr:cNvPr id="140" name="テキスト ボックス 139"/>
        <xdr:cNvSpPr txBox="1"/>
      </xdr:nvSpPr>
      <xdr:spPr>
        <a:xfrm>
          <a:off x="2641111" y="985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152775</xdr:rowOff>
    </xdr:from>
    <xdr:to>
      <xdr:col>10</xdr:col>
      <xdr:colOff>165100</xdr:colOff>
      <xdr:row>57</xdr:row>
      <xdr:rowOff>82925</xdr:rowOff>
    </xdr:to>
    <xdr:sp macro="" textlink="">
      <xdr:nvSpPr>
        <xdr:cNvPr id="141" name="楕円 140"/>
        <xdr:cNvSpPr/>
      </xdr:nvSpPr>
      <xdr:spPr>
        <a:xfrm>
          <a:off x="1968500" y="975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74052</xdr:rowOff>
    </xdr:from>
    <xdr:ext cx="534377" cy="259045"/>
    <xdr:sp macro="" textlink="">
      <xdr:nvSpPr>
        <xdr:cNvPr id="142" name="テキスト ボックス 141"/>
        <xdr:cNvSpPr txBox="1"/>
      </xdr:nvSpPr>
      <xdr:spPr>
        <a:xfrm>
          <a:off x="1752111" y="984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144824</xdr:rowOff>
    </xdr:from>
    <xdr:to>
      <xdr:col>6</xdr:col>
      <xdr:colOff>38100</xdr:colOff>
      <xdr:row>57</xdr:row>
      <xdr:rowOff>74974</xdr:rowOff>
    </xdr:to>
    <xdr:sp macro="" textlink="">
      <xdr:nvSpPr>
        <xdr:cNvPr id="143" name="楕円 142"/>
        <xdr:cNvSpPr/>
      </xdr:nvSpPr>
      <xdr:spPr>
        <a:xfrm>
          <a:off x="1079500" y="974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66101</xdr:rowOff>
    </xdr:from>
    <xdr:ext cx="534377" cy="259045"/>
    <xdr:sp macro="" textlink="">
      <xdr:nvSpPr>
        <xdr:cNvPr id="144" name="テキスト ボックス 143"/>
        <xdr:cNvSpPr txBox="1"/>
      </xdr:nvSpPr>
      <xdr:spPr>
        <a:xfrm>
          <a:off x="863111" y="983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154374</xdr:rowOff>
    </xdr:from>
    <xdr:to>
      <xdr:col>24</xdr:col>
      <xdr:colOff>62865</xdr:colOff>
      <xdr:row>78</xdr:row>
      <xdr:rowOff>27687</xdr:rowOff>
    </xdr:to>
    <xdr:cxnSp macro="">
      <xdr:nvCxnSpPr>
        <xdr:cNvPr id="171" name="直線コネクタ 170"/>
        <xdr:cNvCxnSpPr/>
      </xdr:nvCxnSpPr>
      <xdr:spPr>
        <a:xfrm flipV="1">
          <a:off x="4633595" y="12155874"/>
          <a:ext cx="1270" cy="1244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31514</xdr:rowOff>
    </xdr:from>
    <xdr:ext cx="599010" cy="259045"/>
    <xdr:sp macro="" textlink="">
      <xdr:nvSpPr>
        <xdr:cNvPr id="172" name="民生費最小値テキスト"/>
        <xdr:cNvSpPr txBox="1"/>
      </xdr:nvSpPr>
      <xdr:spPr>
        <a:xfrm>
          <a:off x="4686300" y="13404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27687</xdr:rowOff>
    </xdr:from>
    <xdr:to>
      <xdr:col>24</xdr:col>
      <xdr:colOff>152400</xdr:colOff>
      <xdr:row>78</xdr:row>
      <xdr:rowOff>27687</xdr:rowOff>
    </xdr:to>
    <xdr:cxnSp macro="">
      <xdr:nvCxnSpPr>
        <xdr:cNvPr id="173" name="直線コネクタ 172"/>
        <xdr:cNvCxnSpPr/>
      </xdr:nvCxnSpPr>
      <xdr:spPr>
        <a:xfrm>
          <a:off x="4546600" y="134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101051</xdr:rowOff>
    </xdr:from>
    <xdr:ext cx="599010" cy="259045"/>
    <xdr:sp macro="" textlink="">
      <xdr:nvSpPr>
        <xdr:cNvPr id="174" name="民生費最大値テキスト"/>
        <xdr:cNvSpPr txBox="1"/>
      </xdr:nvSpPr>
      <xdr:spPr>
        <a:xfrm>
          <a:off x="4686300" y="11931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226,652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154374</xdr:rowOff>
    </xdr:from>
    <xdr:to>
      <xdr:col>24</xdr:col>
      <xdr:colOff>152400</xdr:colOff>
      <xdr:row>70</xdr:row>
      <xdr:rowOff>154374</xdr:rowOff>
    </xdr:to>
    <xdr:cxnSp macro="">
      <xdr:nvCxnSpPr>
        <xdr:cNvPr id="175" name="直線コネクタ 174"/>
        <xdr:cNvCxnSpPr/>
      </xdr:nvCxnSpPr>
      <xdr:spPr>
        <a:xfrm>
          <a:off x="4546600" y="12155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54215</xdr:rowOff>
    </xdr:from>
    <xdr:to>
      <xdr:col>24</xdr:col>
      <xdr:colOff>63500</xdr:colOff>
      <xdr:row>75</xdr:row>
      <xdr:rowOff>95841</xdr:rowOff>
    </xdr:to>
    <xdr:cxnSp macro="">
      <xdr:nvCxnSpPr>
        <xdr:cNvPr id="176" name="直線コネクタ 175"/>
        <xdr:cNvCxnSpPr/>
      </xdr:nvCxnSpPr>
      <xdr:spPr>
        <a:xfrm flipV="1">
          <a:off x="3797300" y="12912965"/>
          <a:ext cx="838200" cy="4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47486</xdr:rowOff>
    </xdr:from>
    <xdr:ext cx="599010" cy="259045"/>
    <xdr:sp macro="" textlink="">
      <xdr:nvSpPr>
        <xdr:cNvPr id="177" name="民生費平均値テキスト"/>
        <xdr:cNvSpPr txBox="1"/>
      </xdr:nvSpPr>
      <xdr:spPr>
        <a:xfrm>
          <a:off x="4686300" y="1256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24609</xdr:rowOff>
    </xdr:from>
    <xdr:to>
      <xdr:col>24</xdr:col>
      <xdr:colOff>114300</xdr:colOff>
      <xdr:row>74</xdr:row>
      <xdr:rowOff>126209</xdr:rowOff>
    </xdr:to>
    <xdr:sp macro="" textlink="">
      <xdr:nvSpPr>
        <xdr:cNvPr id="178" name="フローチャート: 判断 177"/>
        <xdr:cNvSpPr/>
      </xdr:nvSpPr>
      <xdr:spPr>
        <a:xfrm>
          <a:off x="4584700" y="1271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18988</xdr:rowOff>
    </xdr:from>
    <xdr:to>
      <xdr:col>19</xdr:col>
      <xdr:colOff>177800</xdr:colOff>
      <xdr:row>75</xdr:row>
      <xdr:rowOff>95841</xdr:rowOff>
    </xdr:to>
    <xdr:cxnSp macro="">
      <xdr:nvCxnSpPr>
        <xdr:cNvPr id="179" name="直線コネクタ 178"/>
        <xdr:cNvCxnSpPr/>
      </xdr:nvCxnSpPr>
      <xdr:spPr>
        <a:xfrm>
          <a:off x="2908300" y="12706288"/>
          <a:ext cx="889000" cy="24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82804</xdr:rowOff>
    </xdr:from>
    <xdr:to>
      <xdr:col>20</xdr:col>
      <xdr:colOff>38100</xdr:colOff>
      <xdr:row>75</xdr:row>
      <xdr:rowOff>12954</xdr:rowOff>
    </xdr:to>
    <xdr:sp macro="" textlink="">
      <xdr:nvSpPr>
        <xdr:cNvPr id="180" name="フローチャート: 判断 179"/>
        <xdr:cNvSpPr/>
      </xdr:nvSpPr>
      <xdr:spPr>
        <a:xfrm>
          <a:off x="3746500" y="1277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29481</xdr:rowOff>
    </xdr:from>
    <xdr:ext cx="599010" cy="259045"/>
    <xdr:sp macro="" textlink="">
      <xdr:nvSpPr>
        <xdr:cNvPr id="181" name="テキスト ボックス 180"/>
        <xdr:cNvSpPr txBox="1"/>
      </xdr:nvSpPr>
      <xdr:spPr>
        <a:xfrm>
          <a:off x="3497795" y="12545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18988</xdr:rowOff>
    </xdr:from>
    <xdr:to>
      <xdr:col>15</xdr:col>
      <xdr:colOff>50800</xdr:colOff>
      <xdr:row>74</xdr:row>
      <xdr:rowOff>155659</xdr:rowOff>
    </xdr:to>
    <xdr:cxnSp macro="">
      <xdr:nvCxnSpPr>
        <xdr:cNvPr id="182" name="直線コネクタ 181"/>
        <xdr:cNvCxnSpPr/>
      </xdr:nvCxnSpPr>
      <xdr:spPr>
        <a:xfrm flipV="1">
          <a:off x="2019300" y="12706288"/>
          <a:ext cx="889000" cy="136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62971</xdr:rowOff>
    </xdr:from>
    <xdr:to>
      <xdr:col>15</xdr:col>
      <xdr:colOff>101600</xdr:colOff>
      <xdr:row>74</xdr:row>
      <xdr:rowOff>164571</xdr:rowOff>
    </xdr:to>
    <xdr:sp macro="" textlink="">
      <xdr:nvSpPr>
        <xdr:cNvPr id="183" name="フローチャート: 判断 182"/>
        <xdr:cNvSpPr/>
      </xdr:nvSpPr>
      <xdr:spPr>
        <a:xfrm>
          <a:off x="2857500" y="1275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155698</xdr:rowOff>
    </xdr:from>
    <xdr:ext cx="599010" cy="259045"/>
    <xdr:sp macro="" textlink="">
      <xdr:nvSpPr>
        <xdr:cNvPr id="184" name="テキスト ボックス 183"/>
        <xdr:cNvSpPr txBox="1"/>
      </xdr:nvSpPr>
      <xdr:spPr>
        <a:xfrm>
          <a:off x="2608795" y="1284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40738</xdr:rowOff>
    </xdr:from>
    <xdr:to>
      <xdr:col>10</xdr:col>
      <xdr:colOff>114300</xdr:colOff>
      <xdr:row>74</xdr:row>
      <xdr:rowOff>155659</xdr:rowOff>
    </xdr:to>
    <xdr:cxnSp macro="">
      <xdr:nvCxnSpPr>
        <xdr:cNvPr id="185" name="直線コネクタ 184"/>
        <xdr:cNvCxnSpPr/>
      </xdr:nvCxnSpPr>
      <xdr:spPr>
        <a:xfrm>
          <a:off x="1130300" y="12728038"/>
          <a:ext cx="889000" cy="11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70493</xdr:rowOff>
    </xdr:from>
    <xdr:to>
      <xdr:col>10</xdr:col>
      <xdr:colOff>165100</xdr:colOff>
      <xdr:row>75</xdr:row>
      <xdr:rowOff>643</xdr:rowOff>
    </xdr:to>
    <xdr:sp macro="" textlink="">
      <xdr:nvSpPr>
        <xdr:cNvPr id="186" name="フローチャート: 判断 185"/>
        <xdr:cNvSpPr/>
      </xdr:nvSpPr>
      <xdr:spPr>
        <a:xfrm>
          <a:off x="1968500" y="1275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17170</xdr:rowOff>
    </xdr:from>
    <xdr:ext cx="599010" cy="259045"/>
    <xdr:sp macro="" textlink="">
      <xdr:nvSpPr>
        <xdr:cNvPr id="187" name="テキスト ボックス 186"/>
        <xdr:cNvSpPr txBox="1"/>
      </xdr:nvSpPr>
      <xdr:spPr>
        <a:xfrm>
          <a:off x="1719795" y="1253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128556</xdr:rowOff>
    </xdr:from>
    <xdr:to>
      <xdr:col>6</xdr:col>
      <xdr:colOff>38100</xdr:colOff>
      <xdr:row>75</xdr:row>
      <xdr:rowOff>58706</xdr:rowOff>
    </xdr:to>
    <xdr:sp macro="" textlink="">
      <xdr:nvSpPr>
        <xdr:cNvPr id="188" name="フローチャート: 判断 187"/>
        <xdr:cNvSpPr/>
      </xdr:nvSpPr>
      <xdr:spPr>
        <a:xfrm>
          <a:off x="1079500" y="1281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49833</xdr:rowOff>
    </xdr:from>
    <xdr:ext cx="599010" cy="259045"/>
    <xdr:sp macro="" textlink="">
      <xdr:nvSpPr>
        <xdr:cNvPr id="189" name="テキスト ボックス 188"/>
        <xdr:cNvSpPr txBox="1"/>
      </xdr:nvSpPr>
      <xdr:spPr>
        <a:xfrm>
          <a:off x="830795" y="12908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3415</xdr:rowOff>
    </xdr:from>
    <xdr:to>
      <xdr:col>24</xdr:col>
      <xdr:colOff>114300</xdr:colOff>
      <xdr:row>75</xdr:row>
      <xdr:rowOff>105015</xdr:rowOff>
    </xdr:to>
    <xdr:sp macro="" textlink="">
      <xdr:nvSpPr>
        <xdr:cNvPr id="195" name="楕円 194"/>
        <xdr:cNvSpPr/>
      </xdr:nvSpPr>
      <xdr:spPr>
        <a:xfrm>
          <a:off x="4584700" y="1286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153292</xdr:rowOff>
    </xdr:from>
    <xdr:ext cx="599010" cy="259045"/>
    <xdr:sp macro="" textlink="">
      <xdr:nvSpPr>
        <xdr:cNvPr id="196" name="民生費該当値テキスト"/>
        <xdr:cNvSpPr txBox="1"/>
      </xdr:nvSpPr>
      <xdr:spPr>
        <a:xfrm>
          <a:off x="4686300" y="1284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45041</xdr:rowOff>
    </xdr:from>
    <xdr:to>
      <xdr:col>20</xdr:col>
      <xdr:colOff>38100</xdr:colOff>
      <xdr:row>75</xdr:row>
      <xdr:rowOff>146642</xdr:rowOff>
    </xdr:to>
    <xdr:sp macro="" textlink="">
      <xdr:nvSpPr>
        <xdr:cNvPr id="197" name="楕円 196"/>
        <xdr:cNvSpPr/>
      </xdr:nvSpPr>
      <xdr:spPr>
        <a:xfrm>
          <a:off x="3746500" y="129037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137769</xdr:rowOff>
    </xdr:from>
    <xdr:ext cx="599010" cy="259045"/>
    <xdr:sp macro="" textlink="">
      <xdr:nvSpPr>
        <xdr:cNvPr id="198" name="テキスト ボックス 197"/>
        <xdr:cNvSpPr txBox="1"/>
      </xdr:nvSpPr>
      <xdr:spPr>
        <a:xfrm>
          <a:off x="3497795" y="12996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139638</xdr:rowOff>
    </xdr:from>
    <xdr:to>
      <xdr:col>15</xdr:col>
      <xdr:colOff>101600</xdr:colOff>
      <xdr:row>74</xdr:row>
      <xdr:rowOff>69788</xdr:rowOff>
    </xdr:to>
    <xdr:sp macro="" textlink="">
      <xdr:nvSpPr>
        <xdr:cNvPr id="199" name="楕円 198"/>
        <xdr:cNvSpPr/>
      </xdr:nvSpPr>
      <xdr:spPr>
        <a:xfrm>
          <a:off x="2857500" y="1265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86315</xdr:rowOff>
    </xdr:from>
    <xdr:ext cx="599010" cy="259045"/>
    <xdr:sp macro="" textlink="">
      <xdr:nvSpPr>
        <xdr:cNvPr id="200" name="テキスト ボックス 199"/>
        <xdr:cNvSpPr txBox="1"/>
      </xdr:nvSpPr>
      <xdr:spPr>
        <a:xfrm>
          <a:off x="2608795" y="12430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104859</xdr:rowOff>
    </xdr:from>
    <xdr:to>
      <xdr:col>10</xdr:col>
      <xdr:colOff>165100</xdr:colOff>
      <xdr:row>75</xdr:row>
      <xdr:rowOff>35009</xdr:rowOff>
    </xdr:to>
    <xdr:sp macro="" textlink="">
      <xdr:nvSpPr>
        <xdr:cNvPr id="201" name="楕円 200"/>
        <xdr:cNvSpPr/>
      </xdr:nvSpPr>
      <xdr:spPr>
        <a:xfrm>
          <a:off x="1968500" y="1279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26136</xdr:rowOff>
    </xdr:from>
    <xdr:ext cx="599010" cy="259045"/>
    <xdr:sp macro="" textlink="">
      <xdr:nvSpPr>
        <xdr:cNvPr id="202" name="テキスト ボックス 201"/>
        <xdr:cNvSpPr txBox="1"/>
      </xdr:nvSpPr>
      <xdr:spPr>
        <a:xfrm>
          <a:off x="1719795" y="1288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161388</xdr:rowOff>
    </xdr:from>
    <xdr:to>
      <xdr:col>6</xdr:col>
      <xdr:colOff>38100</xdr:colOff>
      <xdr:row>74</xdr:row>
      <xdr:rowOff>91538</xdr:rowOff>
    </xdr:to>
    <xdr:sp macro="" textlink="">
      <xdr:nvSpPr>
        <xdr:cNvPr id="203" name="楕円 202"/>
        <xdr:cNvSpPr/>
      </xdr:nvSpPr>
      <xdr:spPr>
        <a:xfrm>
          <a:off x="1079500" y="1267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108065</xdr:rowOff>
    </xdr:from>
    <xdr:ext cx="599010" cy="259045"/>
    <xdr:sp macro="" textlink="">
      <xdr:nvSpPr>
        <xdr:cNvPr id="204" name="テキスト ボックス 203"/>
        <xdr:cNvSpPr txBox="1"/>
      </xdr:nvSpPr>
      <xdr:spPr>
        <a:xfrm>
          <a:off x="830795" y="12452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75783</xdr:rowOff>
    </xdr:from>
    <xdr:to>
      <xdr:col>24</xdr:col>
      <xdr:colOff>62865</xdr:colOff>
      <xdr:row>98</xdr:row>
      <xdr:rowOff>40198</xdr:rowOff>
    </xdr:to>
    <xdr:cxnSp macro="">
      <xdr:nvCxnSpPr>
        <xdr:cNvPr id="228" name="直線コネクタ 227"/>
        <xdr:cNvCxnSpPr/>
      </xdr:nvCxnSpPr>
      <xdr:spPr>
        <a:xfrm flipV="1">
          <a:off x="4633595" y="15677733"/>
          <a:ext cx="1270" cy="1164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44025</xdr:rowOff>
    </xdr:from>
    <xdr:ext cx="534377" cy="259045"/>
    <xdr:sp macro="" textlink="">
      <xdr:nvSpPr>
        <xdr:cNvPr id="229" name="衛生費最小値テキスト"/>
        <xdr:cNvSpPr txBox="1"/>
      </xdr:nvSpPr>
      <xdr:spPr>
        <a:xfrm>
          <a:off x="4686300" y="1684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40198</xdr:rowOff>
    </xdr:from>
    <xdr:to>
      <xdr:col>24</xdr:col>
      <xdr:colOff>152400</xdr:colOff>
      <xdr:row>98</xdr:row>
      <xdr:rowOff>40198</xdr:rowOff>
    </xdr:to>
    <xdr:cxnSp macro="">
      <xdr:nvCxnSpPr>
        <xdr:cNvPr id="230" name="直線コネクタ 229"/>
        <xdr:cNvCxnSpPr/>
      </xdr:nvCxnSpPr>
      <xdr:spPr>
        <a:xfrm>
          <a:off x="4546600" y="16842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22460</xdr:rowOff>
    </xdr:from>
    <xdr:ext cx="599010" cy="259045"/>
    <xdr:sp macro="" textlink="">
      <xdr:nvSpPr>
        <xdr:cNvPr id="231" name="衛生費最大値テキスト"/>
        <xdr:cNvSpPr txBox="1"/>
      </xdr:nvSpPr>
      <xdr:spPr>
        <a:xfrm>
          <a:off x="4686300" y="15452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175,888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75783</xdr:rowOff>
    </xdr:from>
    <xdr:to>
      <xdr:col>24</xdr:col>
      <xdr:colOff>152400</xdr:colOff>
      <xdr:row>91</xdr:row>
      <xdr:rowOff>75783</xdr:rowOff>
    </xdr:to>
    <xdr:cxnSp macro="">
      <xdr:nvCxnSpPr>
        <xdr:cNvPr id="232" name="直線コネクタ 231"/>
        <xdr:cNvCxnSpPr/>
      </xdr:nvCxnSpPr>
      <xdr:spPr>
        <a:xfrm>
          <a:off x="4546600" y="1567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141460</xdr:rowOff>
    </xdr:from>
    <xdr:to>
      <xdr:col>24</xdr:col>
      <xdr:colOff>63500</xdr:colOff>
      <xdr:row>96</xdr:row>
      <xdr:rowOff>53480</xdr:rowOff>
    </xdr:to>
    <xdr:cxnSp macro="">
      <xdr:nvCxnSpPr>
        <xdr:cNvPr id="233" name="直線コネクタ 232"/>
        <xdr:cNvCxnSpPr/>
      </xdr:nvCxnSpPr>
      <xdr:spPr>
        <a:xfrm flipV="1">
          <a:off x="3797300" y="16429210"/>
          <a:ext cx="838200" cy="83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12234</xdr:rowOff>
    </xdr:from>
    <xdr:ext cx="534377" cy="259045"/>
    <xdr:sp macro="" textlink="">
      <xdr:nvSpPr>
        <xdr:cNvPr id="234" name="衛生費平均値テキスト"/>
        <xdr:cNvSpPr txBox="1"/>
      </xdr:nvSpPr>
      <xdr:spPr>
        <a:xfrm>
          <a:off x="4686300" y="16471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33807</xdr:rowOff>
    </xdr:from>
    <xdr:to>
      <xdr:col>24</xdr:col>
      <xdr:colOff>114300</xdr:colOff>
      <xdr:row>96</xdr:row>
      <xdr:rowOff>135407</xdr:rowOff>
    </xdr:to>
    <xdr:sp macro="" textlink="">
      <xdr:nvSpPr>
        <xdr:cNvPr id="235" name="フローチャート: 判断 234"/>
        <xdr:cNvSpPr/>
      </xdr:nvSpPr>
      <xdr:spPr>
        <a:xfrm>
          <a:off x="4584700" y="1649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170332</xdr:rowOff>
    </xdr:from>
    <xdr:to>
      <xdr:col>19</xdr:col>
      <xdr:colOff>177800</xdr:colOff>
      <xdr:row>96</xdr:row>
      <xdr:rowOff>53480</xdr:rowOff>
    </xdr:to>
    <xdr:cxnSp macro="">
      <xdr:nvCxnSpPr>
        <xdr:cNvPr id="236" name="直線コネクタ 235"/>
        <xdr:cNvCxnSpPr/>
      </xdr:nvCxnSpPr>
      <xdr:spPr>
        <a:xfrm>
          <a:off x="2908300" y="16458082"/>
          <a:ext cx="889000" cy="5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98464</xdr:rowOff>
    </xdr:from>
    <xdr:to>
      <xdr:col>20</xdr:col>
      <xdr:colOff>38100</xdr:colOff>
      <xdr:row>97</xdr:row>
      <xdr:rowOff>28614</xdr:rowOff>
    </xdr:to>
    <xdr:sp macro="" textlink="">
      <xdr:nvSpPr>
        <xdr:cNvPr id="237" name="フローチャート: 判断 236"/>
        <xdr:cNvSpPr/>
      </xdr:nvSpPr>
      <xdr:spPr>
        <a:xfrm>
          <a:off x="3746500" y="1655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19741</xdr:rowOff>
    </xdr:from>
    <xdr:ext cx="534377" cy="259045"/>
    <xdr:sp macro="" textlink="">
      <xdr:nvSpPr>
        <xdr:cNvPr id="238" name="テキスト ボックス 237"/>
        <xdr:cNvSpPr txBox="1"/>
      </xdr:nvSpPr>
      <xdr:spPr>
        <a:xfrm>
          <a:off x="3530111" y="1665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170332</xdr:rowOff>
    </xdr:from>
    <xdr:to>
      <xdr:col>15</xdr:col>
      <xdr:colOff>50800</xdr:colOff>
      <xdr:row>96</xdr:row>
      <xdr:rowOff>31930</xdr:rowOff>
    </xdr:to>
    <xdr:cxnSp macro="">
      <xdr:nvCxnSpPr>
        <xdr:cNvPr id="239" name="直線コネクタ 238"/>
        <xdr:cNvCxnSpPr/>
      </xdr:nvCxnSpPr>
      <xdr:spPr>
        <a:xfrm flipV="1">
          <a:off x="2019300" y="16458082"/>
          <a:ext cx="889000" cy="3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90196</xdr:rowOff>
    </xdr:from>
    <xdr:to>
      <xdr:col>15</xdr:col>
      <xdr:colOff>101600</xdr:colOff>
      <xdr:row>97</xdr:row>
      <xdr:rowOff>20346</xdr:rowOff>
    </xdr:to>
    <xdr:sp macro="" textlink="">
      <xdr:nvSpPr>
        <xdr:cNvPr id="240" name="フローチャート: 判断 239"/>
        <xdr:cNvSpPr/>
      </xdr:nvSpPr>
      <xdr:spPr>
        <a:xfrm>
          <a:off x="2857500" y="165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11473</xdr:rowOff>
    </xdr:from>
    <xdr:ext cx="534377" cy="259045"/>
    <xdr:sp macro="" textlink="">
      <xdr:nvSpPr>
        <xdr:cNvPr id="241" name="テキスト ボックス 240"/>
        <xdr:cNvSpPr txBox="1"/>
      </xdr:nvSpPr>
      <xdr:spPr>
        <a:xfrm>
          <a:off x="2641111" y="166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139967</xdr:rowOff>
    </xdr:from>
    <xdr:to>
      <xdr:col>10</xdr:col>
      <xdr:colOff>114300</xdr:colOff>
      <xdr:row>96</xdr:row>
      <xdr:rowOff>31930</xdr:rowOff>
    </xdr:to>
    <xdr:cxnSp macro="">
      <xdr:nvCxnSpPr>
        <xdr:cNvPr id="242" name="直線コネクタ 241"/>
        <xdr:cNvCxnSpPr/>
      </xdr:nvCxnSpPr>
      <xdr:spPr>
        <a:xfrm>
          <a:off x="1130300" y="16427717"/>
          <a:ext cx="889000" cy="6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81448</xdr:rowOff>
    </xdr:from>
    <xdr:to>
      <xdr:col>10</xdr:col>
      <xdr:colOff>165100</xdr:colOff>
      <xdr:row>97</xdr:row>
      <xdr:rowOff>11598</xdr:rowOff>
    </xdr:to>
    <xdr:sp macro="" textlink="">
      <xdr:nvSpPr>
        <xdr:cNvPr id="243" name="フローチャート: 判断 242"/>
        <xdr:cNvSpPr/>
      </xdr:nvSpPr>
      <xdr:spPr>
        <a:xfrm>
          <a:off x="1968500" y="1654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2725</xdr:rowOff>
    </xdr:from>
    <xdr:ext cx="534377" cy="259045"/>
    <xdr:sp macro="" textlink="">
      <xdr:nvSpPr>
        <xdr:cNvPr id="244" name="テキスト ボックス 243"/>
        <xdr:cNvSpPr txBox="1"/>
      </xdr:nvSpPr>
      <xdr:spPr>
        <a:xfrm>
          <a:off x="1752111" y="1663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81226</xdr:rowOff>
    </xdr:from>
    <xdr:to>
      <xdr:col>6</xdr:col>
      <xdr:colOff>38100</xdr:colOff>
      <xdr:row>97</xdr:row>
      <xdr:rowOff>11376</xdr:rowOff>
    </xdr:to>
    <xdr:sp macro="" textlink="">
      <xdr:nvSpPr>
        <xdr:cNvPr id="245" name="フローチャート: 判断 244"/>
        <xdr:cNvSpPr/>
      </xdr:nvSpPr>
      <xdr:spPr>
        <a:xfrm>
          <a:off x="1079500" y="16540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2503</xdr:rowOff>
    </xdr:from>
    <xdr:ext cx="534377" cy="259045"/>
    <xdr:sp macro="" textlink="">
      <xdr:nvSpPr>
        <xdr:cNvPr id="246" name="テキスト ボックス 245"/>
        <xdr:cNvSpPr txBox="1"/>
      </xdr:nvSpPr>
      <xdr:spPr>
        <a:xfrm>
          <a:off x="863111" y="1663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90660</xdr:rowOff>
    </xdr:from>
    <xdr:to>
      <xdr:col>24</xdr:col>
      <xdr:colOff>114300</xdr:colOff>
      <xdr:row>96</xdr:row>
      <xdr:rowOff>20810</xdr:rowOff>
    </xdr:to>
    <xdr:sp macro="" textlink="">
      <xdr:nvSpPr>
        <xdr:cNvPr id="252" name="楕円 251"/>
        <xdr:cNvSpPr/>
      </xdr:nvSpPr>
      <xdr:spPr>
        <a:xfrm>
          <a:off x="4584700" y="163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113537</xdr:rowOff>
    </xdr:from>
    <xdr:ext cx="534377" cy="259045"/>
    <xdr:sp macro="" textlink="">
      <xdr:nvSpPr>
        <xdr:cNvPr id="253" name="衛生費該当値テキスト"/>
        <xdr:cNvSpPr txBox="1"/>
      </xdr:nvSpPr>
      <xdr:spPr>
        <a:xfrm>
          <a:off x="4686300" y="1622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2680</xdr:rowOff>
    </xdr:from>
    <xdr:to>
      <xdr:col>20</xdr:col>
      <xdr:colOff>38100</xdr:colOff>
      <xdr:row>96</xdr:row>
      <xdr:rowOff>104280</xdr:rowOff>
    </xdr:to>
    <xdr:sp macro="" textlink="">
      <xdr:nvSpPr>
        <xdr:cNvPr id="254" name="楕円 253"/>
        <xdr:cNvSpPr/>
      </xdr:nvSpPr>
      <xdr:spPr>
        <a:xfrm>
          <a:off x="3746500" y="164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120807</xdr:rowOff>
    </xdr:from>
    <xdr:ext cx="534377" cy="259045"/>
    <xdr:sp macro="" textlink="">
      <xdr:nvSpPr>
        <xdr:cNvPr id="255" name="テキスト ボックス 254"/>
        <xdr:cNvSpPr txBox="1"/>
      </xdr:nvSpPr>
      <xdr:spPr>
        <a:xfrm>
          <a:off x="3530111" y="16237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119532</xdr:rowOff>
    </xdr:from>
    <xdr:to>
      <xdr:col>15</xdr:col>
      <xdr:colOff>101600</xdr:colOff>
      <xdr:row>96</xdr:row>
      <xdr:rowOff>49682</xdr:rowOff>
    </xdr:to>
    <xdr:sp macro="" textlink="">
      <xdr:nvSpPr>
        <xdr:cNvPr id="256" name="楕円 255"/>
        <xdr:cNvSpPr/>
      </xdr:nvSpPr>
      <xdr:spPr>
        <a:xfrm>
          <a:off x="2857500" y="1640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66209</xdr:rowOff>
    </xdr:from>
    <xdr:ext cx="534377" cy="259045"/>
    <xdr:sp macro="" textlink="">
      <xdr:nvSpPr>
        <xdr:cNvPr id="257" name="テキスト ボックス 256"/>
        <xdr:cNvSpPr txBox="1"/>
      </xdr:nvSpPr>
      <xdr:spPr>
        <a:xfrm>
          <a:off x="2641111" y="1618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152580</xdr:rowOff>
    </xdr:from>
    <xdr:to>
      <xdr:col>10</xdr:col>
      <xdr:colOff>165100</xdr:colOff>
      <xdr:row>96</xdr:row>
      <xdr:rowOff>82730</xdr:rowOff>
    </xdr:to>
    <xdr:sp macro="" textlink="">
      <xdr:nvSpPr>
        <xdr:cNvPr id="258" name="楕円 257"/>
        <xdr:cNvSpPr/>
      </xdr:nvSpPr>
      <xdr:spPr>
        <a:xfrm>
          <a:off x="1968500" y="1644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99257</xdr:rowOff>
    </xdr:from>
    <xdr:ext cx="534377" cy="259045"/>
    <xdr:sp macro="" textlink="">
      <xdr:nvSpPr>
        <xdr:cNvPr id="259" name="テキスト ボックス 258"/>
        <xdr:cNvSpPr txBox="1"/>
      </xdr:nvSpPr>
      <xdr:spPr>
        <a:xfrm>
          <a:off x="1752111" y="1621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89167</xdr:rowOff>
    </xdr:from>
    <xdr:to>
      <xdr:col>6</xdr:col>
      <xdr:colOff>38100</xdr:colOff>
      <xdr:row>96</xdr:row>
      <xdr:rowOff>19317</xdr:rowOff>
    </xdr:to>
    <xdr:sp macro="" textlink="">
      <xdr:nvSpPr>
        <xdr:cNvPr id="260" name="楕円 259"/>
        <xdr:cNvSpPr/>
      </xdr:nvSpPr>
      <xdr:spPr>
        <a:xfrm>
          <a:off x="1079500" y="1637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35844</xdr:rowOff>
    </xdr:from>
    <xdr:ext cx="534377" cy="259045"/>
    <xdr:sp macro="" textlink="">
      <xdr:nvSpPr>
        <xdr:cNvPr id="261" name="テキスト ボックス 260"/>
        <xdr:cNvSpPr txBox="1"/>
      </xdr:nvSpPr>
      <xdr:spPr>
        <a:xfrm>
          <a:off x="863111" y="16152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6350</xdr:rowOff>
    </xdr:from>
    <xdr:to>
      <xdr:col>54</xdr:col>
      <xdr:colOff>189865</xdr:colOff>
      <xdr:row>39</xdr:row>
      <xdr:rowOff>44450</xdr:rowOff>
    </xdr:to>
    <xdr:cxnSp macro="">
      <xdr:nvCxnSpPr>
        <xdr:cNvPr id="285" name="直線コネクタ 284"/>
        <xdr:cNvCxnSpPr/>
      </xdr:nvCxnSpPr>
      <xdr:spPr>
        <a:xfrm flipV="1">
          <a:off x="10475595" y="5321300"/>
          <a:ext cx="127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124477</xdr:rowOff>
    </xdr:from>
    <xdr:ext cx="469744" cy="259045"/>
    <xdr:sp macro="" textlink="">
      <xdr:nvSpPr>
        <xdr:cNvPr id="288" name="労働費最大値テキスト"/>
        <xdr:cNvSpPr txBox="1"/>
      </xdr:nvSpPr>
      <xdr:spPr>
        <a:xfrm>
          <a:off x="10528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6350</xdr:rowOff>
    </xdr:from>
    <xdr:to>
      <xdr:col>55</xdr:col>
      <xdr:colOff>88900</xdr:colOff>
      <xdr:row>31</xdr:row>
      <xdr:rowOff>6350</xdr:rowOff>
    </xdr:to>
    <xdr:cxnSp macro="">
      <xdr:nvCxnSpPr>
        <xdr:cNvPr id="289" name="直線コネクタ 288"/>
        <xdr:cNvCxnSpPr/>
      </xdr:nvCxnSpPr>
      <xdr:spPr>
        <a:xfrm>
          <a:off x="10388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37211</xdr:rowOff>
    </xdr:from>
    <xdr:to>
      <xdr:col>55</xdr:col>
      <xdr:colOff>0</xdr:colOff>
      <xdr:row>38</xdr:row>
      <xdr:rowOff>45212</xdr:rowOff>
    </xdr:to>
    <xdr:cxnSp macro="">
      <xdr:nvCxnSpPr>
        <xdr:cNvPr id="290" name="直線コネクタ 289"/>
        <xdr:cNvCxnSpPr/>
      </xdr:nvCxnSpPr>
      <xdr:spPr>
        <a:xfrm flipV="1">
          <a:off x="9639300" y="6552311"/>
          <a:ext cx="8382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166768</xdr:rowOff>
    </xdr:from>
    <xdr:ext cx="378565" cy="259045"/>
    <xdr:sp macro="" textlink="">
      <xdr:nvSpPr>
        <xdr:cNvPr id="291" name="労働費平均値テキスト"/>
        <xdr:cNvSpPr txBox="1"/>
      </xdr:nvSpPr>
      <xdr:spPr>
        <a:xfrm>
          <a:off x="10528300" y="65104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16891</xdr:rowOff>
    </xdr:from>
    <xdr:to>
      <xdr:col>55</xdr:col>
      <xdr:colOff>50800</xdr:colOff>
      <xdr:row>38</xdr:row>
      <xdr:rowOff>118491</xdr:rowOff>
    </xdr:to>
    <xdr:sp macro="" textlink="">
      <xdr:nvSpPr>
        <xdr:cNvPr id="292" name="フローチャート: 判断 291"/>
        <xdr:cNvSpPr/>
      </xdr:nvSpPr>
      <xdr:spPr>
        <a:xfrm>
          <a:off x="10426700" y="653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44450</xdr:rowOff>
    </xdr:from>
    <xdr:to>
      <xdr:col>50</xdr:col>
      <xdr:colOff>114300</xdr:colOff>
      <xdr:row>38</xdr:row>
      <xdr:rowOff>45212</xdr:rowOff>
    </xdr:to>
    <xdr:cxnSp macro="">
      <xdr:nvCxnSpPr>
        <xdr:cNvPr id="293" name="直線コネクタ 292"/>
        <xdr:cNvCxnSpPr/>
      </xdr:nvCxnSpPr>
      <xdr:spPr>
        <a:xfrm>
          <a:off x="8750300" y="6559550"/>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69088</xdr:rowOff>
    </xdr:from>
    <xdr:to>
      <xdr:col>50</xdr:col>
      <xdr:colOff>165100</xdr:colOff>
      <xdr:row>38</xdr:row>
      <xdr:rowOff>170688</xdr:rowOff>
    </xdr:to>
    <xdr:sp macro="" textlink="">
      <xdr:nvSpPr>
        <xdr:cNvPr id="294" name="フローチャート: 判断 293"/>
        <xdr:cNvSpPr/>
      </xdr:nvSpPr>
      <xdr:spPr>
        <a:xfrm>
          <a:off x="9588500" y="658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161815</xdr:rowOff>
    </xdr:from>
    <xdr:ext cx="378565" cy="259045"/>
    <xdr:sp macro="" textlink="">
      <xdr:nvSpPr>
        <xdr:cNvPr id="295" name="テキスト ボックス 294"/>
        <xdr:cNvSpPr txBox="1"/>
      </xdr:nvSpPr>
      <xdr:spPr>
        <a:xfrm>
          <a:off x="9450017" y="66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44450</xdr:rowOff>
    </xdr:from>
    <xdr:to>
      <xdr:col>45</xdr:col>
      <xdr:colOff>177800</xdr:colOff>
      <xdr:row>38</xdr:row>
      <xdr:rowOff>161798</xdr:rowOff>
    </xdr:to>
    <xdr:cxnSp macro="">
      <xdr:nvCxnSpPr>
        <xdr:cNvPr id="296" name="直線コネクタ 295"/>
        <xdr:cNvCxnSpPr/>
      </xdr:nvCxnSpPr>
      <xdr:spPr>
        <a:xfrm flipV="1">
          <a:off x="7861300" y="6559550"/>
          <a:ext cx="8890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42418</xdr:rowOff>
    </xdr:from>
    <xdr:to>
      <xdr:col>46</xdr:col>
      <xdr:colOff>38100</xdr:colOff>
      <xdr:row>38</xdr:row>
      <xdr:rowOff>144018</xdr:rowOff>
    </xdr:to>
    <xdr:sp macro="" textlink="">
      <xdr:nvSpPr>
        <xdr:cNvPr id="297" name="フローチャート: 判断 296"/>
        <xdr:cNvSpPr/>
      </xdr:nvSpPr>
      <xdr:spPr>
        <a:xfrm>
          <a:off x="8699500" y="655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135145</xdr:rowOff>
    </xdr:from>
    <xdr:ext cx="378565" cy="259045"/>
    <xdr:sp macro="" textlink="">
      <xdr:nvSpPr>
        <xdr:cNvPr id="298" name="テキスト ボックス 297"/>
        <xdr:cNvSpPr txBox="1"/>
      </xdr:nvSpPr>
      <xdr:spPr>
        <a:xfrm>
          <a:off x="8561017" y="66502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161798</xdr:rowOff>
    </xdr:from>
    <xdr:to>
      <xdr:col>41</xdr:col>
      <xdr:colOff>50800</xdr:colOff>
      <xdr:row>38</xdr:row>
      <xdr:rowOff>165227</xdr:rowOff>
    </xdr:to>
    <xdr:cxnSp macro="">
      <xdr:nvCxnSpPr>
        <xdr:cNvPr id="299" name="直線コネクタ 298"/>
        <xdr:cNvCxnSpPr/>
      </xdr:nvCxnSpPr>
      <xdr:spPr>
        <a:xfrm flipV="1">
          <a:off x="6972300" y="6676898"/>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104521</xdr:rowOff>
    </xdr:from>
    <xdr:to>
      <xdr:col>41</xdr:col>
      <xdr:colOff>101600</xdr:colOff>
      <xdr:row>38</xdr:row>
      <xdr:rowOff>34671</xdr:rowOff>
    </xdr:to>
    <xdr:sp macro="" textlink="">
      <xdr:nvSpPr>
        <xdr:cNvPr id="300" name="フローチャート: 判断 299"/>
        <xdr:cNvSpPr/>
      </xdr:nvSpPr>
      <xdr:spPr>
        <a:xfrm>
          <a:off x="7810500" y="6448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51198</xdr:rowOff>
    </xdr:from>
    <xdr:ext cx="378565" cy="259045"/>
    <xdr:sp macro="" textlink="">
      <xdr:nvSpPr>
        <xdr:cNvPr id="301" name="テキスト ボックス 300"/>
        <xdr:cNvSpPr txBox="1"/>
      </xdr:nvSpPr>
      <xdr:spPr>
        <a:xfrm>
          <a:off x="7672017" y="62233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30607</xdr:rowOff>
    </xdr:from>
    <xdr:to>
      <xdr:col>36</xdr:col>
      <xdr:colOff>165100</xdr:colOff>
      <xdr:row>37</xdr:row>
      <xdr:rowOff>132207</xdr:rowOff>
    </xdr:to>
    <xdr:sp macro="" textlink="">
      <xdr:nvSpPr>
        <xdr:cNvPr id="302" name="フローチャート: 判断 301"/>
        <xdr:cNvSpPr/>
      </xdr:nvSpPr>
      <xdr:spPr>
        <a:xfrm>
          <a:off x="6921500" y="637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148734</xdr:rowOff>
    </xdr:from>
    <xdr:ext cx="378565" cy="259045"/>
    <xdr:sp macro="" textlink="">
      <xdr:nvSpPr>
        <xdr:cNvPr id="303" name="テキスト ボックス 302"/>
        <xdr:cNvSpPr txBox="1"/>
      </xdr:nvSpPr>
      <xdr:spPr>
        <a:xfrm>
          <a:off x="6783017" y="6149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157861</xdr:rowOff>
    </xdr:from>
    <xdr:to>
      <xdr:col>55</xdr:col>
      <xdr:colOff>50800</xdr:colOff>
      <xdr:row>38</xdr:row>
      <xdr:rowOff>88011</xdr:rowOff>
    </xdr:to>
    <xdr:sp macro="" textlink="">
      <xdr:nvSpPr>
        <xdr:cNvPr id="309" name="楕円 308"/>
        <xdr:cNvSpPr/>
      </xdr:nvSpPr>
      <xdr:spPr>
        <a:xfrm>
          <a:off x="10426700" y="650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9288</xdr:rowOff>
    </xdr:from>
    <xdr:ext cx="378565" cy="259045"/>
    <xdr:sp macro="" textlink="">
      <xdr:nvSpPr>
        <xdr:cNvPr id="310" name="労働費該当値テキスト"/>
        <xdr:cNvSpPr txBox="1"/>
      </xdr:nvSpPr>
      <xdr:spPr>
        <a:xfrm>
          <a:off x="10528300" y="6352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165862</xdr:rowOff>
    </xdr:from>
    <xdr:to>
      <xdr:col>50</xdr:col>
      <xdr:colOff>165100</xdr:colOff>
      <xdr:row>38</xdr:row>
      <xdr:rowOff>96012</xdr:rowOff>
    </xdr:to>
    <xdr:sp macro="" textlink="">
      <xdr:nvSpPr>
        <xdr:cNvPr id="311" name="楕円 310"/>
        <xdr:cNvSpPr/>
      </xdr:nvSpPr>
      <xdr:spPr>
        <a:xfrm>
          <a:off x="9588500" y="65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112539</xdr:rowOff>
    </xdr:from>
    <xdr:ext cx="378565" cy="259045"/>
    <xdr:sp macro="" textlink="">
      <xdr:nvSpPr>
        <xdr:cNvPr id="312" name="テキスト ボックス 311"/>
        <xdr:cNvSpPr txBox="1"/>
      </xdr:nvSpPr>
      <xdr:spPr>
        <a:xfrm>
          <a:off x="9450017" y="6284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165100</xdr:rowOff>
    </xdr:from>
    <xdr:to>
      <xdr:col>46</xdr:col>
      <xdr:colOff>38100</xdr:colOff>
      <xdr:row>38</xdr:row>
      <xdr:rowOff>95250</xdr:rowOff>
    </xdr:to>
    <xdr:sp macro="" textlink="">
      <xdr:nvSpPr>
        <xdr:cNvPr id="313" name="楕円 312"/>
        <xdr:cNvSpPr/>
      </xdr:nvSpPr>
      <xdr:spPr>
        <a:xfrm>
          <a:off x="8699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111777</xdr:rowOff>
    </xdr:from>
    <xdr:ext cx="378565" cy="259045"/>
    <xdr:sp macro="" textlink="">
      <xdr:nvSpPr>
        <xdr:cNvPr id="314" name="テキスト ボックス 313"/>
        <xdr:cNvSpPr txBox="1"/>
      </xdr:nvSpPr>
      <xdr:spPr>
        <a:xfrm>
          <a:off x="8561017" y="6283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110998</xdr:rowOff>
    </xdr:from>
    <xdr:to>
      <xdr:col>41</xdr:col>
      <xdr:colOff>101600</xdr:colOff>
      <xdr:row>39</xdr:row>
      <xdr:rowOff>41148</xdr:rowOff>
    </xdr:to>
    <xdr:sp macro="" textlink="">
      <xdr:nvSpPr>
        <xdr:cNvPr id="315" name="楕円 314"/>
        <xdr:cNvSpPr/>
      </xdr:nvSpPr>
      <xdr:spPr>
        <a:xfrm>
          <a:off x="7810500" y="662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32275</xdr:rowOff>
    </xdr:from>
    <xdr:ext cx="378565" cy="259045"/>
    <xdr:sp macro="" textlink="">
      <xdr:nvSpPr>
        <xdr:cNvPr id="316" name="テキスト ボックス 315"/>
        <xdr:cNvSpPr txBox="1"/>
      </xdr:nvSpPr>
      <xdr:spPr>
        <a:xfrm>
          <a:off x="7672017" y="671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114427</xdr:rowOff>
    </xdr:from>
    <xdr:to>
      <xdr:col>36</xdr:col>
      <xdr:colOff>165100</xdr:colOff>
      <xdr:row>39</xdr:row>
      <xdr:rowOff>44577</xdr:rowOff>
    </xdr:to>
    <xdr:sp macro="" textlink="">
      <xdr:nvSpPr>
        <xdr:cNvPr id="317" name="楕円 316"/>
        <xdr:cNvSpPr/>
      </xdr:nvSpPr>
      <xdr:spPr>
        <a:xfrm>
          <a:off x="6921500" y="6629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35704</xdr:rowOff>
    </xdr:from>
    <xdr:ext cx="378565" cy="259045"/>
    <xdr:sp macro="" textlink="">
      <xdr:nvSpPr>
        <xdr:cNvPr id="318" name="テキスト ボックス 317"/>
        <xdr:cNvSpPr txBox="1"/>
      </xdr:nvSpPr>
      <xdr:spPr>
        <a:xfrm>
          <a:off x="6783017" y="6722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45530</xdr:rowOff>
    </xdr:from>
    <xdr:to>
      <xdr:col>54</xdr:col>
      <xdr:colOff>189865</xdr:colOff>
      <xdr:row>59</xdr:row>
      <xdr:rowOff>29358</xdr:rowOff>
    </xdr:to>
    <xdr:cxnSp macro="">
      <xdr:nvCxnSpPr>
        <xdr:cNvPr id="344" name="直線コネクタ 343"/>
        <xdr:cNvCxnSpPr/>
      </xdr:nvCxnSpPr>
      <xdr:spPr>
        <a:xfrm flipV="1">
          <a:off x="10475595" y="8618030"/>
          <a:ext cx="1270" cy="152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33185</xdr:rowOff>
    </xdr:from>
    <xdr:ext cx="534377" cy="259045"/>
    <xdr:sp macro="" textlink="">
      <xdr:nvSpPr>
        <xdr:cNvPr id="345" name="農林水産業費最小値テキスト"/>
        <xdr:cNvSpPr txBox="1"/>
      </xdr:nvSpPr>
      <xdr:spPr>
        <a:xfrm>
          <a:off x="10528300" y="1014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29358</xdr:rowOff>
    </xdr:from>
    <xdr:to>
      <xdr:col>55</xdr:col>
      <xdr:colOff>88900</xdr:colOff>
      <xdr:row>59</xdr:row>
      <xdr:rowOff>29358</xdr:rowOff>
    </xdr:to>
    <xdr:cxnSp macro="">
      <xdr:nvCxnSpPr>
        <xdr:cNvPr id="346" name="直線コネクタ 345"/>
        <xdr:cNvCxnSpPr/>
      </xdr:nvCxnSpPr>
      <xdr:spPr>
        <a:xfrm>
          <a:off x="10388600" y="10144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163657</xdr:rowOff>
    </xdr:from>
    <xdr:ext cx="599010" cy="259045"/>
    <xdr:sp macro="" textlink="">
      <xdr:nvSpPr>
        <xdr:cNvPr id="347" name="農林水産業費最大値テキスト"/>
        <xdr:cNvSpPr txBox="1"/>
      </xdr:nvSpPr>
      <xdr:spPr>
        <a:xfrm>
          <a:off x="10528300" y="8393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488,836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45530</xdr:rowOff>
    </xdr:from>
    <xdr:to>
      <xdr:col>55</xdr:col>
      <xdr:colOff>88900</xdr:colOff>
      <xdr:row>50</xdr:row>
      <xdr:rowOff>45530</xdr:rowOff>
    </xdr:to>
    <xdr:cxnSp macro="">
      <xdr:nvCxnSpPr>
        <xdr:cNvPr id="348" name="直線コネクタ 347"/>
        <xdr:cNvCxnSpPr/>
      </xdr:nvCxnSpPr>
      <xdr:spPr>
        <a:xfrm>
          <a:off x="10388600" y="861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152491</xdr:rowOff>
    </xdr:from>
    <xdr:to>
      <xdr:col>55</xdr:col>
      <xdr:colOff>0</xdr:colOff>
      <xdr:row>57</xdr:row>
      <xdr:rowOff>100861</xdr:rowOff>
    </xdr:to>
    <xdr:cxnSp macro="">
      <xdr:nvCxnSpPr>
        <xdr:cNvPr id="349" name="直線コネクタ 348"/>
        <xdr:cNvCxnSpPr/>
      </xdr:nvCxnSpPr>
      <xdr:spPr>
        <a:xfrm>
          <a:off x="9639300" y="9582241"/>
          <a:ext cx="838200" cy="29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122596</xdr:rowOff>
    </xdr:from>
    <xdr:ext cx="534377" cy="259045"/>
    <xdr:sp macro="" textlink="">
      <xdr:nvSpPr>
        <xdr:cNvPr id="350" name="農林水産業費平均値テキスト"/>
        <xdr:cNvSpPr txBox="1"/>
      </xdr:nvSpPr>
      <xdr:spPr>
        <a:xfrm>
          <a:off x="10528300" y="9895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144169</xdr:rowOff>
    </xdr:from>
    <xdr:to>
      <xdr:col>55</xdr:col>
      <xdr:colOff>50800</xdr:colOff>
      <xdr:row>58</xdr:row>
      <xdr:rowOff>74319</xdr:rowOff>
    </xdr:to>
    <xdr:sp macro="" textlink="">
      <xdr:nvSpPr>
        <xdr:cNvPr id="351" name="フローチャート: 判断 350"/>
        <xdr:cNvSpPr/>
      </xdr:nvSpPr>
      <xdr:spPr>
        <a:xfrm>
          <a:off x="10426700" y="991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152491</xdr:rowOff>
    </xdr:from>
    <xdr:to>
      <xdr:col>50</xdr:col>
      <xdr:colOff>114300</xdr:colOff>
      <xdr:row>58</xdr:row>
      <xdr:rowOff>52515</xdr:rowOff>
    </xdr:to>
    <xdr:cxnSp macro="">
      <xdr:nvCxnSpPr>
        <xdr:cNvPr id="352" name="直線コネクタ 351"/>
        <xdr:cNvCxnSpPr/>
      </xdr:nvCxnSpPr>
      <xdr:spPr>
        <a:xfrm flipV="1">
          <a:off x="8750300" y="9582241"/>
          <a:ext cx="889000" cy="41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159279</xdr:rowOff>
    </xdr:from>
    <xdr:to>
      <xdr:col>50</xdr:col>
      <xdr:colOff>165100</xdr:colOff>
      <xdr:row>58</xdr:row>
      <xdr:rowOff>89429</xdr:rowOff>
    </xdr:to>
    <xdr:sp macro="" textlink="">
      <xdr:nvSpPr>
        <xdr:cNvPr id="353" name="フローチャート: 判断 352"/>
        <xdr:cNvSpPr/>
      </xdr:nvSpPr>
      <xdr:spPr>
        <a:xfrm>
          <a:off x="9588500" y="9931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80556</xdr:rowOff>
    </xdr:from>
    <xdr:ext cx="534377" cy="259045"/>
    <xdr:sp macro="" textlink="">
      <xdr:nvSpPr>
        <xdr:cNvPr id="354" name="テキスト ボックス 353"/>
        <xdr:cNvSpPr txBox="1"/>
      </xdr:nvSpPr>
      <xdr:spPr>
        <a:xfrm>
          <a:off x="9372111" y="1002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114841</xdr:rowOff>
    </xdr:from>
    <xdr:to>
      <xdr:col>45</xdr:col>
      <xdr:colOff>177800</xdr:colOff>
      <xdr:row>58</xdr:row>
      <xdr:rowOff>52515</xdr:rowOff>
    </xdr:to>
    <xdr:cxnSp macro="">
      <xdr:nvCxnSpPr>
        <xdr:cNvPr id="355" name="直線コネクタ 354"/>
        <xdr:cNvCxnSpPr/>
      </xdr:nvCxnSpPr>
      <xdr:spPr>
        <a:xfrm>
          <a:off x="7861300" y="9887491"/>
          <a:ext cx="889000" cy="10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161086</xdr:rowOff>
    </xdr:from>
    <xdr:to>
      <xdr:col>46</xdr:col>
      <xdr:colOff>38100</xdr:colOff>
      <xdr:row>58</xdr:row>
      <xdr:rowOff>91236</xdr:rowOff>
    </xdr:to>
    <xdr:sp macro="" textlink="">
      <xdr:nvSpPr>
        <xdr:cNvPr id="356" name="フローチャート: 判断 355"/>
        <xdr:cNvSpPr/>
      </xdr:nvSpPr>
      <xdr:spPr>
        <a:xfrm>
          <a:off x="8699500" y="993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107763</xdr:rowOff>
    </xdr:from>
    <xdr:ext cx="534377" cy="259045"/>
    <xdr:sp macro="" textlink="">
      <xdr:nvSpPr>
        <xdr:cNvPr id="357" name="テキスト ボックス 356"/>
        <xdr:cNvSpPr txBox="1"/>
      </xdr:nvSpPr>
      <xdr:spPr>
        <a:xfrm>
          <a:off x="8483111" y="9708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101729</xdr:rowOff>
    </xdr:from>
    <xdr:to>
      <xdr:col>41</xdr:col>
      <xdr:colOff>50800</xdr:colOff>
      <xdr:row>57</xdr:row>
      <xdr:rowOff>114841</xdr:rowOff>
    </xdr:to>
    <xdr:cxnSp macro="">
      <xdr:nvCxnSpPr>
        <xdr:cNvPr id="358" name="直線コネクタ 357"/>
        <xdr:cNvCxnSpPr/>
      </xdr:nvCxnSpPr>
      <xdr:spPr>
        <a:xfrm>
          <a:off x="6972300" y="9702929"/>
          <a:ext cx="889000" cy="18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24902</xdr:rowOff>
    </xdr:from>
    <xdr:to>
      <xdr:col>41</xdr:col>
      <xdr:colOff>101600</xdr:colOff>
      <xdr:row>58</xdr:row>
      <xdr:rowOff>126502</xdr:rowOff>
    </xdr:to>
    <xdr:sp macro="" textlink="">
      <xdr:nvSpPr>
        <xdr:cNvPr id="359" name="フローチャート: 判断 358"/>
        <xdr:cNvSpPr/>
      </xdr:nvSpPr>
      <xdr:spPr>
        <a:xfrm>
          <a:off x="7810500" y="996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117629</xdr:rowOff>
    </xdr:from>
    <xdr:ext cx="534377" cy="259045"/>
    <xdr:sp macro="" textlink="">
      <xdr:nvSpPr>
        <xdr:cNvPr id="360" name="テキスト ボックス 359"/>
        <xdr:cNvSpPr txBox="1"/>
      </xdr:nvSpPr>
      <xdr:spPr>
        <a:xfrm>
          <a:off x="7594111" y="1006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17290</xdr:rowOff>
    </xdr:from>
    <xdr:to>
      <xdr:col>36</xdr:col>
      <xdr:colOff>165100</xdr:colOff>
      <xdr:row>58</xdr:row>
      <xdr:rowOff>118890</xdr:rowOff>
    </xdr:to>
    <xdr:sp macro="" textlink="">
      <xdr:nvSpPr>
        <xdr:cNvPr id="361" name="フローチャート: 判断 360"/>
        <xdr:cNvSpPr/>
      </xdr:nvSpPr>
      <xdr:spPr>
        <a:xfrm>
          <a:off x="6921500" y="996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110017</xdr:rowOff>
    </xdr:from>
    <xdr:ext cx="534377" cy="259045"/>
    <xdr:sp macro="" textlink="">
      <xdr:nvSpPr>
        <xdr:cNvPr id="362" name="テキスト ボックス 361"/>
        <xdr:cNvSpPr txBox="1"/>
      </xdr:nvSpPr>
      <xdr:spPr>
        <a:xfrm>
          <a:off x="6705111" y="1005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50061</xdr:rowOff>
    </xdr:from>
    <xdr:to>
      <xdr:col>55</xdr:col>
      <xdr:colOff>50800</xdr:colOff>
      <xdr:row>57</xdr:row>
      <xdr:rowOff>151661</xdr:rowOff>
    </xdr:to>
    <xdr:sp macro="" textlink="">
      <xdr:nvSpPr>
        <xdr:cNvPr id="368" name="楕円 367"/>
        <xdr:cNvSpPr/>
      </xdr:nvSpPr>
      <xdr:spPr>
        <a:xfrm>
          <a:off x="10426700" y="9822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72938</xdr:rowOff>
    </xdr:from>
    <xdr:ext cx="599010" cy="259045"/>
    <xdr:sp macro="" textlink="">
      <xdr:nvSpPr>
        <xdr:cNvPr id="369" name="農林水産業費該当値テキスト"/>
        <xdr:cNvSpPr txBox="1"/>
      </xdr:nvSpPr>
      <xdr:spPr>
        <a:xfrm>
          <a:off x="10528300" y="96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101691</xdr:rowOff>
    </xdr:from>
    <xdr:to>
      <xdr:col>50</xdr:col>
      <xdr:colOff>165100</xdr:colOff>
      <xdr:row>56</xdr:row>
      <xdr:rowOff>31841</xdr:rowOff>
    </xdr:to>
    <xdr:sp macro="" textlink="">
      <xdr:nvSpPr>
        <xdr:cNvPr id="370" name="楕円 369"/>
        <xdr:cNvSpPr/>
      </xdr:nvSpPr>
      <xdr:spPr>
        <a:xfrm>
          <a:off x="9588500" y="953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48368</xdr:rowOff>
    </xdr:from>
    <xdr:ext cx="599010" cy="259045"/>
    <xdr:sp macro="" textlink="">
      <xdr:nvSpPr>
        <xdr:cNvPr id="371" name="テキスト ボックス 370"/>
        <xdr:cNvSpPr txBox="1"/>
      </xdr:nvSpPr>
      <xdr:spPr>
        <a:xfrm>
          <a:off x="9339795" y="930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1715</xdr:rowOff>
    </xdr:from>
    <xdr:to>
      <xdr:col>46</xdr:col>
      <xdr:colOff>38100</xdr:colOff>
      <xdr:row>58</xdr:row>
      <xdr:rowOff>103315</xdr:rowOff>
    </xdr:to>
    <xdr:sp macro="" textlink="">
      <xdr:nvSpPr>
        <xdr:cNvPr id="372" name="楕円 371"/>
        <xdr:cNvSpPr/>
      </xdr:nvSpPr>
      <xdr:spPr>
        <a:xfrm>
          <a:off x="8699500" y="994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94442</xdr:rowOff>
    </xdr:from>
    <xdr:ext cx="534377" cy="259045"/>
    <xdr:sp macro="" textlink="">
      <xdr:nvSpPr>
        <xdr:cNvPr id="373" name="テキスト ボックス 372"/>
        <xdr:cNvSpPr txBox="1"/>
      </xdr:nvSpPr>
      <xdr:spPr>
        <a:xfrm>
          <a:off x="8483111" y="1003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64041</xdr:rowOff>
    </xdr:from>
    <xdr:to>
      <xdr:col>41</xdr:col>
      <xdr:colOff>101600</xdr:colOff>
      <xdr:row>57</xdr:row>
      <xdr:rowOff>165641</xdr:rowOff>
    </xdr:to>
    <xdr:sp macro="" textlink="">
      <xdr:nvSpPr>
        <xdr:cNvPr id="374" name="楕円 373"/>
        <xdr:cNvSpPr/>
      </xdr:nvSpPr>
      <xdr:spPr>
        <a:xfrm>
          <a:off x="7810500" y="9836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10718</xdr:rowOff>
    </xdr:from>
    <xdr:ext cx="599010" cy="259045"/>
    <xdr:sp macro="" textlink="">
      <xdr:nvSpPr>
        <xdr:cNvPr id="375" name="テキスト ボックス 374"/>
        <xdr:cNvSpPr txBox="1"/>
      </xdr:nvSpPr>
      <xdr:spPr>
        <a:xfrm>
          <a:off x="7561795" y="961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50929</xdr:rowOff>
    </xdr:from>
    <xdr:to>
      <xdr:col>36</xdr:col>
      <xdr:colOff>165100</xdr:colOff>
      <xdr:row>56</xdr:row>
      <xdr:rowOff>152529</xdr:rowOff>
    </xdr:to>
    <xdr:sp macro="" textlink="">
      <xdr:nvSpPr>
        <xdr:cNvPr id="376" name="楕円 375"/>
        <xdr:cNvSpPr/>
      </xdr:nvSpPr>
      <xdr:spPr>
        <a:xfrm>
          <a:off x="6921500" y="965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169056</xdr:rowOff>
    </xdr:from>
    <xdr:ext cx="599010" cy="259045"/>
    <xdr:sp macro="" textlink="">
      <xdr:nvSpPr>
        <xdr:cNvPr id="377" name="テキスト ボックス 376"/>
        <xdr:cNvSpPr txBox="1"/>
      </xdr:nvSpPr>
      <xdr:spPr>
        <a:xfrm>
          <a:off x="6672795" y="9427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166636</xdr:rowOff>
    </xdr:from>
    <xdr:to>
      <xdr:col>54</xdr:col>
      <xdr:colOff>189865</xdr:colOff>
      <xdr:row>79</xdr:row>
      <xdr:rowOff>14782</xdr:rowOff>
    </xdr:to>
    <xdr:cxnSp macro="">
      <xdr:nvCxnSpPr>
        <xdr:cNvPr id="401" name="直線コネクタ 400"/>
        <xdr:cNvCxnSpPr/>
      </xdr:nvCxnSpPr>
      <xdr:spPr>
        <a:xfrm flipV="1">
          <a:off x="10475595" y="11996686"/>
          <a:ext cx="1270" cy="1562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18609</xdr:rowOff>
    </xdr:from>
    <xdr:ext cx="469744" cy="259045"/>
    <xdr:sp macro="" textlink="">
      <xdr:nvSpPr>
        <xdr:cNvPr id="402" name="商工費最小値テキスト"/>
        <xdr:cNvSpPr txBox="1"/>
      </xdr:nvSpPr>
      <xdr:spPr>
        <a:xfrm>
          <a:off x="10528300" y="1356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403" name="直線コネクタ 402"/>
        <xdr:cNvCxnSpPr/>
      </xdr:nvCxnSpPr>
      <xdr:spPr>
        <a:xfrm>
          <a:off x="10388600" y="1355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113313</xdr:rowOff>
    </xdr:from>
    <xdr:ext cx="599010" cy="259045"/>
    <xdr:sp macro="" textlink="">
      <xdr:nvSpPr>
        <xdr:cNvPr id="404" name="商工費最大値テキスト"/>
        <xdr:cNvSpPr txBox="1"/>
      </xdr:nvSpPr>
      <xdr:spPr>
        <a:xfrm>
          <a:off x="10528300" y="11771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125,379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166636</xdr:rowOff>
    </xdr:from>
    <xdr:to>
      <xdr:col>55</xdr:col>
      <xdr:colOff>88900</xdr:colOff>
      <xdr:row>69</xdr:row>
      <xdr:rowOff>166636</xdr:rowOff>
    </xdr:to>
    <xdr:cxnSp macro="">
      <xdr:nvCxnSpPr>
        <xdr:cNvPr id="405" name="直線コネクタ 404"/>
        <xdr:cNvCxnSpPr/>
      </xdr:nvCxnSpPr>
      <xdr:spPr>
        <a:xfrm>
          <a:off x="10388600" y="11996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72910</xdr:rowOff>
    </xdr:from>
    <xdr:to>
      <xdr:col>55</xdr:col>
      <xdr:colOff>0</xdr:colOff>
      <xdr:row>76</xdr:row>
      <xdr:rowOff>92239</xdr:rowOff>
    </xdr:to>
    <xdr:cxnSp macro="">
      <xdr:nvCxnSpPr>
        <xdr:cNvPr id="406" name="直線コネクタ 405"/>
        <xdr:cNvCxnSpPr/>
      </xdr:nvCxnSpPr>
      <xdr:spPr>
        <a:xfrm>
          <a:off x="9639300" y="13103110"/>
          <a:ext cx="838200" cy="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14837</xdr:rowOff>
    </xdr:from>
    <xdr:ext cx="534377" cy="259045"/>
    <xdr:sp macro="" textlink="">
      <xdr:nvSpPr>
        <xdr:cNvPr id="407" name="商工費平均値テキスト"/>
        <xdr:cNvSpPr txBox="1"/>
      </xdr:nvSpPr>
      <xdr:spPr>
        <a:xfrm>
          <a:off x="10528300" y="13216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36410</xdr:rowOff>
    </xdr:from>
    <xdr:to>
      <xdr:col>55</xdr:col>
      <xdr:colOff>50800</xdr:colOff>
      <xdr:row>77</xdr:row>
      <xdr:rowOff>138010</xdr:rowOff>
    </xdr:to>
    <xdr:sp macro="" textlink="">
      <xdr:nvSpPr>
        <xdr:cNvPr id="408" name="フローチャート: 判断 407"/>
        <xdr:cNvSpPr/>
      </xdr:nvSpPr>
      <xdr:spPr>
        <a:xfrm>
          <a:off x="10426700" y="1323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72910</xdr:rowOff>
    </xdr:from>
    <xdr:to>
      <xdr:col>50</xdr:col>
      <xdr:colOff>114300</xdr:colOff>
      <xdr:row>76</xdr:row>
      <xdr:rowOff>102400</xdr:rowOff>
    </xdr:to>
    <xdr:cxnSp macro="">
      <xdr:nvCxnSpPr>
        <xdr:cNvPr id="409" name="直線コネクタ 408"/>
        <xdr:cNvCxnSpPr/>
      </xdr:nvCxnSpPr>
      <xdr:spPr>
        <a:xfrm flipV="1">
          <a:off x="8750300" y="13103110"/>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97866</xdr:rowOff>
    </xdr:from>
    <xdr:to>
      <xdr:col>50</xdr:col>
      <xdr:colOff>165100</xdr:colOff>
      <xdr:row>76</xdr:row>
      <xdr:rowOff>28017</xdr:rowOff>
    </xdr:to>
    <xdr:sp macro="" textlink="">
      <xdr:nvSpPr>
        <xdr:cNvPr id="410" name="フローチャート: 判断 409"/>
        <xdr:cNvSpPr/>
      </xdr:nvSpPr>
      <xdr:spPr>
        <a:xfrm>
          <a:off x="9588500" y="129566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44543</xdr:rowOff>
    </xdr:from>
    <xdr:ext cx="534377" cy="259045"/>
    <xdr:sp macro="" textlink="">
      <xdr:nvSpPr>
        <xdr:cNvPr id="411" name="テキスト ボックス 410"/>
        <xdr:cNvSpPr txBox="1"/>
      </xdr:nvSpPr>
      <xdr:spPr>
        <a:xfrm>
          <a:off x="9372111" y="1273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93587</xdr:rowOff>
    </xdr:from>
    <xdr:to>
      <xdr:col>45</xdr:col>
      <xdr:colOff>177800</xdr:colOff>
      <xdr:row>76</xdr:row>
      <xdr:rowOff>102400</xdr:rowOff>
    </xdr:to>
    <xdr:cxnSp macro="">
      <xdr:nvCxnSpPr>
        <xdr:cNvPr id="412" name="直線コネクタ 411"/>
        <xdr:cNvCxnSpPr/>
      </xdr:nvCxnSpPr>
      <xdr:spPr>
        <a:xfrm>
          <a:off x="7861300" y="13123787"/>
          <a:ext cx="889000" cy="8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124219</xdr:rowOff>
    </xdr:from>
    <xdr:to>
      <xdr:col>46</xdr:col>
      <xdr:colOff>38100</xdr:colOff>
      <xdr:row>77</xdr:row>
      <xdr:rowOff>54369</xdr:rowOff>
    </xdr:to>
    <xdr:sp macro="" textlink="">
      <xdr:nvSpPr>
        <xdr:cNvPr id="413" name="フローチャート: 判断 412"/>
        <xdr:cNvSpPr/>
      </xdr:nvSpPr>
      <xdr:spPr>
        <a:xfrm>
          <a:off x="8699500" y="1315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45496</xdr:rowOff>
    </xdr:from>
    <xdr:ext cx="534377" cy="259045"/>
    <xdr:sp macro="" textlink="">
      <xdr:nvSpPr>
        <xdr:cNvPr id="414" name="テキスト ボックス 413"/>
        <xdr:cNvSpPr txBox="1"/>
      </xdr:nvSpPr>
      <xdr:spPr>
        <a:xfrm>
          <a:off x="8483111" y="132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93587</xdr:rowOff>
    </xdr:from>
    <xdr:to>
      <xdr:col>41</xdr:col>
      <xdr:colOff>50800</xdr:colOff>
      <xdr:row>76</xdr:row>
      <xdr:rowOff>112561</xdr:rowOff>
    </xdr:to>
    <xdr:cxnSp macro="">
      <xdr:nvCxnSpPr>
        <xdr:cNvPr id="415" name="直線コネクタ 414"/>
        <xdr:cNvCxnSpPr/>
      </xdr:nvCxnSpPr>
      <xdr:spPr>
        <a:xfrm flipV="1">
          <a:off x="6972300" y="13123787"/>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135547</xdr:rowOff>
    </xdr:from>
    <xdr:to>
      <xdr:col>41</xdr:col>
      <xdr:colOff>101600</xdr:colOff>
      <xdr:row>78</xdr:row>
      <xdr:rowOff>65697</xdr:rowOff>
    </xdr:to>
    <xdr:sp macro="" textlink="">
      <xdr:nvSpPr>
        <xdr:cNvPr id="416" name="フローチャート: 判断 415"/>
        <xdr:cNvSpPr/>
      </xdr:nvSpPr>
      <xdr:spPr>
        <a:xfrm>
          <a:off x="7810500" y="1333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56824</xdr:rowOff>
    </xdr:from>
    <xdr:ext cx="534377" cy="259045"/>
    <xdr:sp macro="" textlink="">
      <xdr:nvSpPr>
        <xdr:cNvPr id="417" name="テキスト ボックス 416"/>
        <xdr:cNvSpPr txBox="1"/>
      </xdr:nvSpPr>
      <xdr:spPr>
        <a:xfrm>
          <a:off x="7594111" y="1342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118326</xdr:rowOff>
    </xdr:from>
    <xdr:to>
      <xdr:col>36</xdr:col>
      <xdr:colOff>165100</xdr:colOff>
      <xdr:row>78</xdr:row>
      <xdr:rowOff>48476</xdr:rowOff>
    </xdr:to>
    <xdr:sp macro="" textlink="">
      <xdr:nvSpPr>
        <xdr:cNvPr id="418" name="フローチャート: 判断 417"/>
        <xdr:cNvSpPr/>
      </xdr:nvSpPr>
      <xdr:spPr>
        <a:xfrm>
          <a:off x="6921500" y="133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39603</xdr:rowOff>
    </xdr:from>
    <xdr:ext cx="534377" cy="259045"/>
    <xdr:sp macro="" textlink="">
      <xdr:nvSpPr>
        <xdr:cNvPr id="419" name="テキスト ボックス 418"/>
        <xdr:cNvSpPr txBox="1"/>
      </xdr:nvSpPr>
      <xdr:spPr>
        <a:xfrm>
          <a:off x="6705111" y="1341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41439</xdr:rowOff>
    </xdr:from>
    <xdr:to>
      <xdr:col>55</xdr:col>
      <xdr:colOff>50800</xdr:colOff>
      <xdr:row>76</xdr:row>
      <xdr:rowOff>143039</xdr:rowOff>
    </xdr:to>
    <xdr:sp macro="" textlink="">
      <xdr:nvSpPr>
        <xdr:cNvPr id="425" name="楕円 424"/>
        <xdr:cNvSpPr/>
      </xdr:nvSpPr>
      <xdr:spPr>
        <a:xfrm>
          <a:off x="10426700" y="1307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64317</xdr:rowOff>
    </xdr:from>
    <xdr:ext cx="534377" cy="259045"/>
    <xdr:sp macro="" textlink="">
      <xdr:nvSpPr>
        <xdr:cNvPr id="426" name="商工費該当値テキスト"/>
        <xdr:cNvSpPr txBox="1"/>
      </xdr:nvSpPr>
      <xdr:spPr>
        <a:xfrm>
          <a:off x="10528300" y="1292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22110</xdr:rowOff>
    </xdr:from>
    <xdr:to>
      <xdr:col>50</xdr:col>
      <xdr:colOff>165100</xdr:colOff>
      <xdr:row>76</xdr:row>
      <xdr:rowOff>123710</xdr:rowOff>
    </xdr:to>
    <xdr:sp macro="" textlink="">
      <xdr:nvSpPr>
        <xdr:cNvPr id="427" name="楕円 426"/>
        <xdr:cNvSpPr/>
      </xdr:nvSpPr>
      <xdr:spPr>
        <a:xfrm>
          <a:off x="9588500" y="1305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114837</xdr:rowOff>
    </xdr:from>
    <xdr:ext cx="534377" cy="259045"/>
    <xdr:sp macro="" textlink="">
      <xdr:nvSpPr>
        <xdr:cNvPr id="428" name="テキスト ボックス 427"/>
        <xdr:cNvSpPr txBox="1"/>
      </xdr:nvSpPr>
      <xdr:spPr>
        <a:xfrm>
          <a:off x="9372111" y="1314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51600</xdr:rowOff>
    </xdr:from>
    <xdr:to>
      <xdr:col>46</xdr:col>
      <xdr:colOff>38100</xdr:colOff>
      <xdr:row>76</xdr:row>
      <xdr:rowOff>153200</xdr:rowOff>
    </xdr:to>
    <xdr:sp macro="" textlink="">
      <xdr:nvSpPr>
        <xdr:cNvPr id="429" name="楕円 428"/>
        <xdr:cNvSpPr/>
      </xdr:nvSpPr>
      <xdr:spPr>
        <a:xfrm>
          <a:off x="8699500" y="130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169727</xdr:rowOff>
    </xdr:from>
    <xdr:ext cx="534377" cy="259045"/>
    <xdr:sp macro="" textlink="">
      <xdr:nvSpPr>
        <xdr:cNvPr id="430" name="テキスト ボックス 429"/>
        <xdr:cNvSpPr txBox="1"/>
      </xdr:nvSpPr>
      <xdr:spPr>
        <a:xfrm>
          <a:off x="8483111" y="1285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42787</xdr:rowOff>
    </xdr:from>
    <xdr:to>
      <xdr:col>41</xdr:col>
      <xdr:colOff>101600</xdr:colOff>
      <xdr:row>76</xdr:row>
      <xdr:rowOff>144387</xdr:rowOff>
    </xdr:to>
    <xdr:sp macro="" textlink="">
      <xdr:nvSpPr>
        <xdr:cNvPr id="431" name="楕円 430"/>
        <xdr:cNvSpPr/>
      </xdr:nvSpPr>
      <xdr:spPr>
        <a:xfrm>
          <a:off x="7810500" y="1307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160914</xdr:rowOff>
    </xdr:from>
    <xdr:ext cx="534377" cy="259045"/>
    <xdr:sp macro="" textlink="">
      <xdr:nvSpPr>
        <xdr:cNvPr id="432" name="テキスト ボックス 431"/>
        <xdr:cNvSpPr txBox="1"/>
      </xdr:nvSpPr>
      <xdr:spPr>
        <a:xfrm>
          <a:off x="7594111" y="12848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61761</xdr:rowOff>
    </xdr:from>
    <xdr:to>
      <xdr:col>36</xdr:col>
      <xdr:colOff>165100</xdr:colOff>
      <xdr:row>76</xdr:row>
      <xdr:rowOff>163361</xdr:rowOff>
    </xdr:to>
    <xdr:sp macro="" textlink="">
      <xdr:nvSpPr>
        <xdr:cNvPr id="433" name="楕円 432"/>
        <xdr:cNvSpPr/>
      </xdr:nvSpPr>
      <xdr:spPr>
        <a:xfrm>
          <a:off x="6921500" y="130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8437</xdr:rowOff>
    </xdr:from>
    <xdr:ext cx="534377" cy="259045"/>
    <xdr:sp macro="" textlink="">
      <xdr:nvSpPr>
        <xdr:cNvPr id="434" name="テキスト ボックス 433"/>
        <xdr:cNvSpPr txBox="1"/>
      </xdr:nvSpPr>
      <xdr:spPr>
        <a:xfrm>
          <a:off x="6705111" y="1286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99340</xdr:rowOff>
    </xdr:from>
    <xdr:to>
      <xdr:col>54</xdr:col>
      <xdr:colOff>189865</xdr:colOff>
      <xdr:row>98</xdr:row>
      <xdr:rowOff>34773</xdr:rowOff>
    </xdr:to>
    <xdr:cxnSp macro="">
      <xdr:nvCxnSpPr>
        <xdr:cNvPr id="458" name="直線コネクタ 457"/>
        <xdr:cNvCxnSpPr/>
      </xdr:nvCxnSpPr>
      <xdr:spPr>
        <a:xfrm flipV="1">
          <a:off x="10475595" y="15529840"/>
          <a:ext cx="1270" cy="13070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38600</xdr:rowOff>
    </xdr:from>
    <xdr:ext cx="534377" cy="259045"/>
    <xdr:sp macro="" textlink="">
      <xdr:nvSpPr>
        <xdr:cNvPr id="459" name="土木費最小値テキスト"/>
        <xdr:cNvSpPr txBox="1"/>
      </xdr:nvSpPr>
      <xdr:spPr>
        <a:xfrm>
          <a:off x="10528300" y="1684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34773</xdr:rowOff>
    </xdr:from>
    <xdr:to>
      <xdr:col>55</xdr:col>
      <xdr:colOff>88900</xdr:colOff>
      <xdr:row>98</xdr:row>
      <xdr:rowOff>34773</xdr:rowOff>
    </xdr:to>
    <xdr:cxnSp macro="">
      <xdr:nvCxnSpPr>
        <xdr:cNvPr id="460" name="直線コネクタ 459"/>
        <xdr:cNvCxnSpPr/>
      </xdr:nvCxnSpPr>
      <xdr:spPr>
        <a:xfrm>
          <a:off x="10388600" y="16836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46017</xdr:rowOff>
    </xdr:from>
    <xdr:ext cx="599010" cy="259045"/>
    <xdr:sp macro="" textlink="">
      <xdr:nvSpPr>
        <xdr:cNvPr id="461" name="土木費最大値テキスト"/>
        <xdr:cNvSpPr txBox="1"/>
      </xdr:nvSpPr>
      <xdr:spPr>
        <a:xfrm>
          <a:off x="10528300" y="15305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99340</xdr:rowOff>
    </xdr:from>
    <xdr:to>
      <xdr:col>55</xdr:col>
      <xdr:colOff>88900</xdr:colOff>
      <xdr:row>90</xdr:row>
      <xdr:rowOff>99340</xdr:rowOff>
    </xdr:to>
    <xdr:cxnSp macro="">
      <xdr:nvCxnSpPr>
        <xdr:cNvPr id="462" name="直線コネクタ 461"/>
        <xdr:cNvCxnSpPr/>
      </xdr:nvCxnSpPr>
      <xdr:spPr>
        <a:xfrm>
          <a:off x="10388600" y="15529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145759</xdr:rowOff>
    </xdr:from>
    <xdr:to>
      <xdr:col>55</xdr:col>
      <xdr:colOff>0</xdr:colOff>
      <xdr:row>94</xdr:row>
      <xdr:rowOff>116663</xdr:rowOff>
    </xdr:to>
    <xdr:cxnSp macro="">
      <xdr:nvCxnSpPr>
        <xdr:cNvPr id="463" name="直線コネクタ 462"/>
        <xdr:cNvCxnSpPr/>
      </xdr:nvCxnSpPr>
      <xdr:spPr>
        <a:xfrm flipV="1">
          <a:off x="9639300" y="16090609"/>
          <a:ext cx="838200" cy="14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79024</xdr:rowOff>
    </xdr:from>
    <xdr:ext cx="534377" cy="259045"/>
    <xdr:sp macro="" textlink="">
      <xdr:nvSpPr>
        <xdr:cNvPr id="464" name="土木費平均値テキスト"/>
        <xdr:cNvSpPr txBox="1"/>
      </xdr:nvSpPr>
      <xdr:spPr>
        <a:xfrm>
          <a:off x="10528300" y="16195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100597</xdr:rowOff>
    </xdr:from>
    <xdr:to>
      <xdr:col>55</xdr:col>
      <xdr:colOff>50800</xdr:colOff>
      <xdr:row>95</xdr:row>
      <xdr:rowOff>30747</xdr:rowOff>
    </xdr:to>
    <xdr:sp macro="" textlink="">
      <xdr:nvSpPr>
        <xdr:cNvPr id="465" name="フローチャート: 判断 464"/>
        <xdr:cNvSpPr/>
      </xdr:nvSpPr>
      <xdr:spPr>
        <a:xfrm>
          <a:off x="10426700" y="1621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116663</xdr:rowOff>
    </xdr:from>
    <xdr:to>
      <xdr:col>50</xdr:col>
      <xdr:colOff>114300</xdr:colOff>
      <xdr:row>94</xdr:row>
      <xdr:rowOff>155130</xdr:rowOff>
    </xdr:to>
    <xdr:cxnSp macro="">
      <xdr:nvCxnSpPr>
        <xdr:cNvPr id="466" name="直線コネクタ 465"/>
        <xdr:cNvCxnSpPr/>
      </xdr:nvCxnSpPr>
      <xdr:spPr>
        <a:xfrm flipV="1">
          <a:off x="8750300" y="16232963"/>
          <a:ext cx="889000" cy="3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127164</xdr:rowOff>
    </xdr:from>
    <xdr:to>
      <xdr:col>50</xdr:col>
      <xdr:colOff>165100</xdr:colOff>
      <xdr:row>95</xdr:row>
      <xdr:rowOff>57314</xdr:rowOff>
    </xdr:to>
    <xdr:sp macro="" textlink="">
      <xdr:nvSpPr>
        <xdr:cNvPr id="467" name="フローチャート: 判断 466"/>
        <xdr:cNvSpPr/>
      </xdr:nvSpPr>
      <xdr:spPr>
        <a:xfrm>
          <a:off x="9588500" y="1624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48441</xdr:rowOff>
    </xdr:from>
    <xdr:ext cx="534377" cy="259045"/>
    <xdr:sp macro="" textlink="">
      <xdr:nvSpPr>
        <xdr:cNvPr id="468" name="テキスト ボックス 467"/>
        <xdr:cNvSpPr txBox="1"/>
      </xdr:nvSpPr>
      <xdr:spPr>
        <a:xfrm>
          <a:off x="9372111" y="1633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110668</xdr:rowOff>
    </xdr:from>
    <xdr:to>
      <xdr:col>45</xdr:col>
      <xdr:colOff>177800</xdr:colOff>
      <xdr:row>94</xdr:row>
      <xdr:rowOff>155130</xdr:rowOff>
    </xdr:to>
    <xdr:cxnSp macro="">
      <xdr:nvCxnSpPr>
        <xdr:cNvPr id="469" name="直線コネクタ 468"/>
        <xdr:cNvCxnSpPr/>
      </xdr:nvCxnSpPr>
      <xdr:spPr>
        <a:xfrm>
          <a:off x="7861300" y="16226968"/>
          <a:ext cx="889000" cy="44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133186</xdr:rowOff>
    </xdr:from>
    <xdr:to>
      <xdr:col>46</xdr:col>
      <xdr:colOff>38100</xdr:colOff>
      <xdr:row>95</xdr:row>
      <xdr:rowOff>63336</xdr:rowOff>
    </xdr:to>
    <xdr:sp macro="" textlink="">
      <xdr:nvSpPr>
        <xdr:cNvPr id="470" name="フローチャート: 判断 469"/>
        <xdr:cNvSpPr/>
      </xdr:nvSpPr>
      <xdr:spPr>
        <a:xfrm>
          <a:off x="8699500" y="1624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54463</xdr:rowOff>
    </xdr:from>
    <xdr:ext cx="534377" cy="259045"/>
    <xdr:sp macro="" textlink="">
      <xdr:nvSpPr>
        <xdr:cNvPr id="471" name="テキスト ボックス 470"/>
        <xdr:cNvSpPr txBox="1"/>
      </xdr:nvSpPr>
      <xdr:spPr>
        <a:xfrm>
          <a:off x="8483111" y="1634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92939</xdr:rowOff>
    </xdr:from>
    <xdr:to>
      <xdr:col>41</xdr:col>
      <xdr:colOff>50800</xdr:colOff>
      <xdr:row>94</xdr:row>
      <xdr:rowOff>110668</xdr:rowOff>
    </xdr:to>
    <xdr:cxnSp macro="">
      <xdr:nvCxnSpPr>
        <xdr:cNvPr id="472" name="直線コネクタ 471"/>
        <xdr:cNvCxnSpPr/>
      </xdr:nvCxnSpPr>
      <xdr:spPr>
        <a:xfrm>
          <a:off x="6972300" y="16209239"/>
          <a:ext cx="889000" cy="1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90018</xdr:rowOff>
    </xdr:from>
    <xdr:to>
      <xdr:col>41</xdr:col>
      <xdr:colOff>101600</xdr:colOff>
      <xdr:row>95</xdr:row>
      <xdr:rowOff>20168</xdr:rowOff>
    </xdr:to>
    <xdr:sp macro="" textlink="">
      <xdr:nvSpPr>
        <xdr:cNvPr id="473" name="フローチャート: 判断 472"/>
        <xdr:cNvSpPr/>
      </xdr:nvSpPr>
      <xdr:spPr>
        <a:xfrm>
          <a:off x="7810500" y="1620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11295</xdr:rowOff>
    </xdr:from>
    <xdr:ext cx="534377" cy="259045"/>
    <xdr:sp macro="" textlink="">
      <xdr:nvSpPr>
        <xdr:cNvPr id="474" name="テキスト ボックス 473"/>
        <xdr:cNvSpPr txBox="1"/>
      </xdr:nvSpPr>
      <xdr:spPr>
        <a:xfrm>
          <a:off x="7594111" y="1629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102921</xdr:rowOff>
    </xdr:from>
    <xdr:to>
      <xdr:col>36</xdr:col>
      <xdr:colOff>165100</xdr:colOff>
      <xdr:row>95</xdr:row>
      <xdr:rowOff>33071</xdr:rowOff>
    </xdr:to>
    <xdr:sp macro="" textlink="">
      <xdr:nvSpPr>
        <xdr:cNvPr id="475" name="フローチャート: 判断 474"/>
        <xdr:cNvSpPr/>
      </xdr:nvSpPr>
      <xdr:spPr>
        <a:xfrm>
          <a:off x="6921500" y="16219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24198</xdr:rowOff>
    </xdr:from>
    <xdr:ext cx="534377" cy="259045"/>
    <xdr:sp macro="" textlink="">
      <xdr:nvSpPr>
        <xdr:cNvPr id="476" name="テキスト ボックス 475"/>
        <xdr:cNvSpPr txBox="1"/>
      </xdr:nvSpPr>
      <xdr:spPr>
        <a:xfrm>
          <a:off x="6705111" y="1631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94959</xdr:rowOff>
    </xdr:from>
    <xdr:to>
      <xdr:col>55</xdr:col>
      <xdr:colOff>50800</xdr:colOff>
      <xdr:row>94</xdr:row>
      <xdr:rowOff>25109</xdr:rowOff>
    </xdr:to>
    <xdr:sp macro="" textlink="">
      <xdr:nvSpPr>
        <xdr:cNvPr id="482" name="楕円 481"/>
        <xdr:cNvSpPr/>
      </xdr:nvSpPr>
      <xdr:spPr>
        <a:xfrm>
          <a:off x="10426700" y="160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117836</xdr:rowOff>
    </xdr:from>
    <xdr:ext cx="534377" cy="259045"/>
    <xdr:sp macro="" textlink="">
      <xdr:nvSpPr>
        <xdr:cNvPr id="483" name="土木費該当値テキスト"/>
        <xdr:cNvSpPr txBox="1"/>
      </xdr:nvSpPr>
      <xdr:spPr>
        <a:xfrm>
          <a:off x="10528300" y="1589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65863</xdr:rowOff>
    </xdr:from>
    <xdr:to>
      <xdr:col>50</xdr:col>
      <xdr:colOff>165100</xdr:colOff>
      <xdr:row>94</xdr:row>
      <xdr:rowOff>167463</xdr:rowOff>
    </xdr:to>
    <xdr:sp macro="" textlink="">
      <xdr:nvSpPr>
        <xdr:cNvPr id="484" name="楕円 483"/>
        <xdr:cNvSpPr/>
      </xdr:nvSpPr>
      <xdr:spPr>
        <a:xfrm>
          <a:off x="9588500" y="1618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12540</xdr:rowOff>
    </xdr:from>
    <xdr:ext cx="534377" cy="259045"/>
    <xdr:sp macro="" textlink="">
      <xdr:nvSpPr>
        <xdr:cNvPr id="485" name="テキスト ボックス 484"/>
        <xdr:cNvSpPr txBox="1"/>
      </xdr:nvSpPr>
      <xdr:spPr>
        <a:xfrm>
          <a:off x="9372111" y="1595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104330</xdr:rowOff>
    </xdr:from>
    <xdr:to>
      <xdr:col>46</xdr:col>
      <xdr:colOff>38100</xdr:colOff>
      <xdr:row>95</xdr:row>
      <xdr:rowOff>34480</xdr:rowOff>
    </xdr:to>
    <xdr:sp macro="" textlink="">
      <xdr:nvSpPr>
        <xdr:cNvPr id="486" name="楕円 485"/>
        <xdr:cNvSpPr/>
      </xdr:nvSpPr>
      <xdr:spPr>
        <a:xfrm>
          <a:off x="8699500" y="1622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51007</xdr:rowOff>
    </xdr:from>
    <xdr:ext cx="534377" cy="259045"/>
    <xdr:sp macro="" textlink="">
      <xdr:nvSpPr>
        <xdr:cNvPr id="487" name="テキスト ボックス 486"/>
        <xdr:cNvSpPr txBox="1"/>
      </xdr:nvSpPr>
      <xdr:spPr>
        <a:xfrm>
          <a:off x="8483111" y="15995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59868</xdr:rowOff>
    </xdr:from>
    <xdr:to>
      <xdr:col>41</xdr:col>
      <xdr:colOff>101600</xdr:colOff>
      <xdr:row>94</xdr:row>
      <xdr:rowOff>161468</xdr:rowOff>
    </xdr:to>
    <xdr:sp macro="" textlink="">
      <xdr:nvSpPr>
        <xdr:cNvPr id="488" name="楕円 487"/>
        <xdr:cNvSpPr/>
      </xdr:nvSpPr>
      <xdr:spPr>
        <a:xfrm>
          <a:off x="7810500" y="1617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6545</xdr:rowOff>
    </xdr:from>
    <xdr:ext cx="534377" cy="259045"/>
    <xdr:sp macro="" textlink="">
      <xdr:nvSpPr>
        <xdr:cNvPr id="489" name="テキスト ボックス 488"/>
        <xdr:cNvSpPr txBox="1"/>
      </xdr:nvSpPr>
      <xdr:spPr>
        <a:xfrm>
          <a:off x="7594111" y="1595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42139</xdr:rowOff>
    </xdr:from>
    <xdr:to>
      <xdr:col>36</xdr:col>
      <xdr:colOff>165100</xdr:colOff>
      <xdr:row>94</xdr:row>
      <xdr:rowOff>143739</xdr:rowOff>
    </xdr:to>
    <xdr:sp macro="" textlink="">
      <xdr:nvSpPr>
        <xdr:cNvPr id="490" name="楕円 489"/>
        <xdr:cNvSpPr/>
      </xdr:nvSpPr>
      <xdr:spPr>
        <a:xfrm>
          <a:off x="6921500" y="1615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160266</xdr:rowOff>
    </xdr:from>
    <xdr:ext cx="534377" cy="259045"/>
    <xdr:sp macro="" textlink="">
      <xdr:nvSpPr>
        <xdr:cNvPr id="491" name="テキスト ボックス 490"/>
        <xdr:cNvSpPr txBox="1"/>
      </xdr:nvSpPr>
      <xdr:spPr>
        <a:xfrm>
          <a:off x="6705111" y="1593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2" name="テキスト ボックス 501"/>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107173</xdr:rowOff>
    </xdr:from>
    <xdr:to>
      <xdr:col>85</xdr:col>
      <xdr:colOff>126364</xdr:colOff>
      <xdr:row>39</xdr:row>
      <xdr:rowOff>165467</xdr:rowOff>
    </xdr:to>
    <xdr:cxnSp macro="">
      <xdr:nvCxnSpPr>
        <xdr:cNvPr id="518" name="直線コネクタ 517"/>
        <xdr:cNvCxnSpPr/>
      </xdr:nvCxnSpPr>
      <xdr:spPr>
        <a:xfrm flipV="1">
          <a:off x="16317595" y="5250673"/>
          <a:ext cx="1269" cy="160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169294</xdr:rowOff>
    </xdr:from>
    <xdr:ext cx="534377" cy="259045"/>
    <xdr:sp macro="" textlink="">
      <xdr:nvSpPr>
        <xdr:cNvPr id="519" name="消防費最小値テキスト"/>
        <xdr:cNvSpPr txBox="1"/>
      </xdr:nvSpPr>
      <xdr:spPr>
        <a:xfrm>
          <a:off x="16370300" y="685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165467</xdr:rowOff>
    </xdr:from>
    <xdr:to>
      <xdr:col>86</xdr:col>
      <xdr:colOff>25400</xdr:colOff>
      <xdr:row>39</xdr:row>
      <xdr:rowOff>165467</xdr:rowOff>
    </xdr:to>
    <xdr:cxnSp macro="">
      <xdr:nvCxnSpPr>
        <xdr:cNvPr id="520" name="直線コネクタ 519"/>
        <xdr:cNvCxnSpPr/>
      </xdr:nvCxnSpPr>
      <xdr:spPr>
        <a:xfrm>
          <a:off x="16230600" y="6852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53850</xdr:rowOff>
    </xdr:from>
    <xdr:ext cx="534377" cy="259045"/>
    <xdr:sp macro="" textlink="">
      <xdr:nvSpPr>
        <xdr:cNvPr id="521" name="消防費最大値テキスト"/>
        <xdr:cNvSpPr txBox="1"/>
      </xdr:nvSpPr>
      <xdr:spPr>
        <a:xfrm>
          <a:off x="16370300" y="5025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66,996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107173</xdr:rowOff>
    </xdr:from>
    <xdr:to>
      <xdr:col>86</xdr:col>
      <xdr:colOff>25400</xdr:colOff>
      <xdr:row>30</xdr:row>
      <xdr:rowOff>107173</xdr:rowOff>
    </xdr:to>
    <xdr:cxnSp macro="">
      <xdr:nvCxnSpPr>
        <xdr:cNvPr id="522" name="直線コネクタ 521"/>
        <xdr:cNvCxnSpPr/>
      </xdr:nvCxnSpPr>
      <xdr:spPr>
        <a:xfrm>
          <a:off x="16230600" y="5250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144174</xdr:rowOff>
    </xdr:from>
    <xdr:to>
      <xdr:col>85</xdr:col>
      <xdr:colOff>127000</xdr:colOff>
      <xdr:row>38</xdr:row>
      <xdr:rowOff>107141</xdr:rowOff>
    </xdr:to>
    <xdr:cxnSp macro="">
      <xdr:nvCxnSpPr>
        <xdr:cNvPr id="523" name="直線コネクタ 522"/>
        <xdr:cNvCxnSpPr/>
      </xdr:nvCxnSpPr>
      <xdr:spPr>
        <a:xfrm>
          <a:off x="15481300" y="6144924"/>
          <a:ext cx="838200" cy="47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64195</xdr:rowOff>
    </xdr:from>
    <xdr:ext cx="534377" cy="259045"/>
    <xdr:sp macro="" textlink="">
      <xdr:nvSpPr>
        <xdr:cNvPr id="524" name="消防費平均値テキスト"/>
        <xdr:cNvSpPr txBox="1"/>
      </xdr:nvSpPr>
      <xdr:spPr>
        <a:xfrm>
          <a:off x="16370300" y="6236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41318</xdr:rowOff>
    </xdr:from>
    <xdr:to>
      <xdr:col>85</xdr:col>
      <xdr:colOff>177800</xdr:colOff>
      <xdr:row>37</xdr:row>
      <xdr:rowOff>142918</xdr:rowOff>
    </xdr:to>
    <xdr:sp macro="" textlink="">
      <xdr:nvSpPr>
        <xdr:cNvPr id="525" name="フローチャート: 判断 524"/>
        <xdr:cNvSpPr/>
      </xdr:nvSpPr>
      <xdr:spPr>
        <a:xfrm>
          <a:off x="16268700" y="63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144174</xdr:rowOff>
    </xdr:from>
    <xdr:to>
      <xdr:col>81</xdr:col>
      <xdr:colOff>50800</xdr:colOff>
      <xdr:row>39</xdr:row>
      <xdr:rowOff>82224</xdr:rowOff>
    </xdr:to>
    <xdr:cxnSp macro="">
      <xdr:nvCxnSpPr>
        <xdr:cNvPr id="526" name="直線コネクタ 525"/>
        <xdr:cNvCxnSpPr/>
      </xdr:nvCxnSpPr>
      <xdr:spPr>
        <a:xfrm flipV="1">
          <a:off x="14592300" y="6144924"/>
          <a:ext cx="889000" cy="6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29007</xdr:rowOff>
    </xdr:from>
    <xdr:to>
      <xdr:col>81</xdr:col>
      <xdr:colOff>101600</xdr:colOff>
      <xdr:row>37</xdr:row>
      <xdr:rowOff>130607</xdr:rowOff>
    </xdr:to>
    <xdr:sp macro="" textlink="">
      <xdr:nvSpPr>
        <xdr:cNvPr id="527" name="フローチャート: 判断 526"/>
        <xdr:cNvSpPr/>
      </xdr:nvSpPr>
      <xdr:spPr>
        <a:xfrm>
          <a:off x="15430500" y="63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121734</xdr:rowOff>
    </xdr:from>
    <xdr:ext cx="534377" cy="259045"/>
    <xdr:sp macro="" textlink="">
      <xdr:nvSpPr>
        <xdr:cNvPr id="528" name="テキスト ボックス 527"/>
        <xdr:cNvSpPr txBox="1"/>
      </xdr:nvSpPr>
      <xdr:spPr>
        <a:xfrm>
          <a:off x="15214111" y="6465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77750</xdr:rowOff>
    </xdr:from>
    <xdr:to>
      <xdr:col>76</xdr:col>
      <xdr:colOff>114300</xdr:colOff>
      <xdr:row>39</xdr:row>
      <xdr:rowOff>82224</xdr:rowOff>
    </xdr:to>
    <xdr:cxnSp macro="">
      <xdr:nvCxnSpPr>
        <xdr:cNvPr id="529" name="直線コネクタ 528"/>
        <xdr:cNvCxnSpPr/>
      </xdr:nvCxnSpPr>
      <xdr:spPr>
        <a:xfrm>
          <a:off x="13703300" y="6592850"/>
          <a:ext cx="889000" cy="17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32697</xdr:rowOff>
    </xdr:from>
    <xdr:to>
      <xdr:col>76</xdr:col>
      <xdr:colOff>165100</xdr:colOff>
      <xdr:row>37</xdr:row>
      <xdr:rowOff>134297</xdr:rowOff>
    </xdr:to>
    <xdr:sp macro="" textlink="">
      <xdr:nvSpPr>
        <xdr:cNvPr id="530" name="フローチャート: 判断 529"/>
        <xdr:cNvSpPr/>
      </xdr:nvSpPr>
      <xdr:spPr>
        <a:xfrm>
          <a:off x="14541500" y="637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150824</xdr:rowOff>
    </xdr:from>
    <xdr:ext cx="534377" cy="259045"/>
    <xdr:sp macro="" textlink="">
      <xdr:nvSpPr>
        <xdr:cNvPr id="531" name="テキスト ボックス 530"/>
        <xdr:cNvSpPr txBox="1"/>
      </xdr:nvSpPr>
      <xdr:spPr>
        <a:xfrm>
          <a:off x="14325111" y="615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87514</xdr:rowOff>
    </xdr:from>
    <xdr:to>
      <xdr:col>71</xdr:col>
      <xdr:colOff>177800</xdr:colOff>
      <xdr:row>38</xdr:row>
      <xdr:rowOff>77750</xdr:rowOff>
    </xdr:to>
    <xdr:cxnSp macro="">
      <xdr:nvCxnSpPr>
        <xdr:cNvPr id="532" name="直線コネクタ 531"/>
        <xdr:cNvCxnSpPr/>
      </xdr:nvCxnSpPr>
      <xdr:spPr>
        <a:xfrm>
          <a:off x="12814300" y="6431164"/>
          <a:ext cx="889000" cy="16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167538</xdr:rowOff>
    </xdr:from>
    <xdr:to>
      <xdr:col>72</xdr:col>
      <xdr:colOff>38100</xdr:colOff>
      <xdr:row>37</xdr:row>
      <xdr:rowOff>97688</xdr:rowOff>
    </xdr:to>
    <xdr:sp macro="" textlink="">
      <xdr:nvSpPr>
        <xdr:cNvPr id="533" name="フローチャート: 判断 532"/>
        <xdr:cNvSpPr/>
      </xdr:nvSpPr>
      <xdr:spPr>
        <a:xfrm>
          <a:off x="13652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114215</xdr:rowOff>
    </xdr:from>
    <xdr:ext cx="534377" cy="259045"/>
    <xdr:sp macro="" textlink="">
      <xdr:nvSpPr>
        <xdr:cNvPr id="534" name="テキスト ボックス 533"/>
        <xdr:cNvSpPr txBox="1"/>
      </xdr:nvSpPr>
      <xdr:spPr>
        <a:xfrm>
          <a:off x="13436111" y="61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116103</xdr:rowOff>
    </xdr:from>
    <xdr:to>
      <xdr:col>67</xdr:col>
      <xdr:colOff>101600</xdr:colOff>
      <xdr:row>38</xdr:row>
      <xdr:rowOff>46253</xdr:rowOff>
    </xdr:to>
    <xdr:sp macro="" textlink="">
      <xdr:nvSpPr>
        <xdr:cNvPr id="535" name="フローチャート: 判断 534"/>
        <xdr:cNvSpPr/>
      </xdr:nvSpPr>
      <xdr:spPr>
        <a:xfrm>
          <a:off x="12763500" y="6459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37381</xdr:rowOff>
    </xdr:from>
    <xdr:ext cx="534377" cy="259045"/>
    <xdr:sp macro="" textlink="">
      <xdr:nvSpPr>
        <xdr:cNvPr id="536" name="テキスト ボックス 535"/>
        <xdr:cNvSpPr txBox="1"/>
      </xdr:nvSpPr>
      <xdr:spPr>
        <a:xfrm>
          <a:off x="12547111"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56341</xdr:rowOff>
    </xdr:from>
    <xdr:to>
      <xdr:col>85</xdr:col>
      <xdr:colOff>177800</xdr:colOff>
      <xdr:row>38</xdr:row>
      <xdr:rowOff>157941</xdr:rowOff>
    </xdr:to>
    <xdr:sp macro="" textlink="">
      <xdr:nvSpPr>
        <xdr:cNvPr id="542" name="楕円 541"/>
        <xdr:cNvSpPr/>
      </xdr:nvSpPr>
      <xdr:spPr>
        <a:xfrm>
          <a:off x="16268700" y="657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34768</xdr:rowOff>
    </xdr:from>
    <xdr:ext cx="534377" cy="259045"/>
    <xdr:sp macro="" textlink="">
      <xdr:nvSpPr>
        <xdr:cNvPr id="543" name="消防費該当値テキスト"/>
        <xdr:cNvSpPr txBox="1"/>
      </xdr:nvSpPr>
      <xdr:spPr>
        <a:xfrm>
          <a:off x="16370300" y="65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93374</xdr:rowOff>
    </xdr:from>
    <xdr:to>
      <xdr:col>81</xdr:col>
      <xdr:colOff>101600</xdr:colOff>
      <xdr:row>36</xdr:row>
      <xdr:rowOff>23524</xdr:rowOff>
    </xdr:to>
    <xdr:sp macro="" textlink="">
      <xdr:nvSpPr>
        <xdr:cNvPr id="544" name="楕円 543"/>
        <xdr:cNvSpPr/>
      </xdr:nvSpPr>
      <xdr:spPr>
        <a:xfrm>
          <a:off x="15430500" y="609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40051</xdr:rowOff>
    </xdr:from>
    <xdr:ext cx="534377" cy="259045"/>
    <xdr:sp macro="" textlink="">
      <xdr:nvSpPr>
        <xdr:cNvPr id="545" name="テキスト ボックス 544"/>
        <xdr:cNvSpPr txBox="1"/>
      </xdr:nvSpPr>
      <xdr:spPr>
        <a:xfrm>
          <a:off x="15214111" y="586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31424</xdr:rowOff>
    </xdr:from>
    <xdr:to>
      <xdr:col>76</xdr:col>
      <xdr:colOff>165100</xdr:colOff>
      <xdr:row>39</xdr:row>
      <xdr:rowOff>133024</xdr:rowOff>
    </xdr:to>
    <xdr:sp macro="" textlink="">
      <xdr:nvSpPr>
        <xdr:cNvPr id="546" name="楕円 545"/>
        <xdr:cNvSpPr/>
      </xdr:nvSpPr>
      <xdr:spPr>
        <a:xfrm>
          <a:off x="14541500" y="671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124151</xdr:rowOff>
    </xdr:from>
    <xdr:ext cx="534377" cy="259045"/>
    <xdr:sp macro="" textlink="">
      <xdr:nvSpPr>
        <xdr:cNvPr id="547" name="テキスト ボックス 546"/>
        <xdr:cNvSpPr txBox="1"/>
      </xdr:nvSpPr>
      <xdr:spPr>
        <a:xfrm>
          <a:off x="14325111" y="681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26950</xdr:rowOff>
    </xdr:from>
    <xdr:to>
      <xdr:col>72</xdr:col>
      <xdr:colOff>38100</xdr:colOff>
      <xdr:row>38</xdr:row>
      <xdr:rowOff>128550</xdr:rowOff>
    </xdr:to>
    <xdr:sp macro="" textlink="">
      <xdr:nvSpPr>
        <xdr:cNvPr id="548" name="楕円 547"/>
        <xdr:cNvSpPr/>
      </xdr:nvSpPr>
      <xdr:spPr>
        <a:xfrm>
          <a:off x="136525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119677</xdr:rowOff>
    </xdr:from>
    <xdr:ext cx="534377" cy="259045"/>
    <xdr:sp macro="" textlink="">
      <xdr:nvSpPr>
        <xdr:cNvPr id="549" name="テキスト ボックス 548"/>
        <xdr:cNvSpPr txBox="1"/>
      </xdr:nvSpPr>
      <xdr:spPr>
        <a:xfrm>
          <a:off x="13436111" y="66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36714</xdr:rowOff>
    </xdr:from>
    <xdr:to>
      <xdr:col>67</xdr:col>
      <xdr:colOff>101600</xdr:colOff>
      <xdr:row>37</xdr:row>
      <xdr:rowOff>138314</xdr:rowOff>
    </xdr:to>
    <xdr:sp macro="" textlink="">
      <xdr:nvSpPr>
        <xdr:cNvPr id="550" name="楕円 549"/>
        <xdr:cNvSpPr/>
      </xdr:nvSpPr>
      <xdr:spPr>
        <a:xfrm>
          <a:off x="12763500" y="638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154841</xdr:rowOff>
    </xdr:from>
    <xdr:ext cx="534377" cy="259045"/>
    <xdr:sp macro="" textlink="">
      <xdr:nvSpPr>
        <xdr:cNvPr id="551" name="テキスト ボックス 550"/>
        <xdr:cNvSpPr txBox="1"/>
      </xdr:nvSpPr>
      <xdr:spPr>
        <a:xfrm>
          <a:off x="12547111" y="6155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4" name="テキスト ボックス 56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35083</xdr:rowOff>
    </xdr:from>
    <xdr:to>
      <xdr:col>85</xdr:col>
      <xdr:colOff>126364</xdr:colOff>
      <xdr:row>59</xdr:row>
      <xdr:rowOff>27311</xdr:rowOff>
    </xdr:to>
    <xdr:cxnSp macro="">
      <xdr:nvCxnSpPr>
        <xdr:cNvPr id="574" name="直線コネクタ 573"/>
        <xdr:cNvCxnSpPr/>
      </xdr:nvCxnSpPr>
      <xdr:spPr>
        <a:xfrm flipV="1">
          <a:off x="16317595" y="8607583"/>
          <a:ext cx="1269" cy="1535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31138</xdr:rowOff>
    </xdr:from>
    <xdr:ext cx="534377" cy="259045"/>
    <xdr:sp macro="" textlink="">
      <xdr:nvSpPr>
        <xdr:cNvPr id="575" name="教育費最小値テキスト"/>
        <xdr:cNvSpPr txBox="1"/>
      </xdr:nvSpPr>
      <xdr:spPr>
        <a:xfrm>
          <a:off x="16370300" y="1014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27311</xdr:rowOff>
    </xdr:from>
    <xdr:to>
      <xdr:col>86</xdr:col>
      <xdr:colOff>25400</xdr:colOff>
      <xdr:row>59</xdr:row>
      <xdr:rowOff>27311</xdr:rowOff>
    </xdr:to>
    <xdr:cxnSp macro="">
      <xdr:nvCxnSpPr>
        <xdr:cNvPr id="576" name="直線コネクタ 575"/>
        <xdr:cNvCxnSpPr/>
      </xdr:nvCxnSpPr>
      <xdr:spPr>
        <a:xfrm>
          <a:off x="16230600" y="10142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153210</xdr:rowOff>
    </xdr:from>
    <xdr:ext cx="599010" cy="259045"/>
    <xdr:sp macro="" textlink="">
      <xdr:nvSpPr>
        <xdr:cNvPr id="577" name="教育費最大値テキスト"/>
        <xdr:cNvSpPr txBox="1"/>
      </xdr:nvSpPr>
      <xdr:spPr>
        <a:xfrm>
          <a:off x="16370300" y="838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211,441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35083</xdr:rowOff>
    </xdr:from>
    <xdr:to>
      <xdr:col>86</xdr:col>
      <xdr:colOff>25400</xdr:colOff>
      <xdr:row>50</xdr:row>
      <xdr:rowOff>35083</xdr:rowOff>
    </xdr:to>
    <xdr:cxnSp macro="">
      <xdr:nvCxnSpPr>
        <xdr:cNvPr id="578" name="直線コネクタ 577"/>
        <xdr:cNvCxnSpPr/>
      </xdr:nvCxnSpPr>
      <xdr:spPr>
        <a:xfrm>
          <a:off x="16230600" y="860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33657</xdr:rowOff>
    </xdr:from>
    <xdr:to>
      <xdr:col>85</xdr:col>
      <xdr:colOff>127000</xdr:colOff>
      <xdr:row>57</xdr:row>
      <xdr:rowOff>80941</xdr:rowOff>
    </xdr:to>
    <xdr:cxnSp macro="">
      <xdr:nvCxnSpPr>
        <xdr:cNvPr id="579" name="直線コネクタ 578"/>
        <xdr:cNvCxnSpPr/>
      </xdr:nvCxnSpPr>
      <xdr:spPr>
        <a:xfrm>
          <a:off x="15481300" y="9806307"/>
          <a:ext cx="838200" cy="4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20455</xdr:rowOff>
    </xdr:from>
    <xdr:ext cx="534377" cy="259045"/>
    <xdr:sp macro="" textlink="">
      <xdr:nvSpPr>
        <xdr:cNvPr id="580" name="教育費平均値テキスト"/>
        <xdr:cNvSpPr txBox="1"/>
      </xdr:nvSpPr>
      <xdr:spPr>
        <a:xfrm>
          <a:off x="16370300" y="9793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42028</xdr:rowOff>
    </xdr:from>
    <xdr:to>
      <xdr:col>85</xdr:col>
      <xdr:colOff>177800</xdr:colOff>
      <xdr:row>57</xdr:row>
      <xdr:rowOff>143628</xdr:rowOff>
    </xdr:to>
    <xdr:sp macro="" textlink="">
      <xdr:nvSpPr>
        <xdr:cNvPr id="581" name="フローチャート: 判断 580"/>
        <xdr:cNvSpPr/>
      </xdr:nvSpPr>
      <xdr:spPr>
        <a:xfrm>
          <a:off x="16268700" y="9814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121631</xdr:rowOff>
    </xdr:from>
    <xdr:to>
      <xdr:col>81</xdr:col>
      <xdr:colOff>50800</xdr:colOff>
      <xdr:row>57</xdr:row>
      <xdr:rowOff>33657</xdr:rowOff>
    </xdr:to>
    <xdr:cxnSp macro="">
      <xdr:nvCxnSpPr>
        <xdr:cNvPr id="582" name="直線コネクタ 581"/>
        <xdr:cNvCxnSpPr/>
      </xdr:nvCxnSpPr>
      <xdr:spPr>
        <a:xfrm>
          <a:off x="14592300" y="9551381"/>
          <a:ext cx="889000" cy="25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92749</xdr:rowOff>
    </xdr:from>
    <xdr:to>
      <xdr:col>81</xdr:col>
      <xdr:colOff>101600</xdr:colOff>
      <xdr:row>58</xdr:row>
      <xdr:rowOff>22899</xdr:rowOff>
    </xdr:to>
    <xdr:sp macro="" textlink="">
      <xdr:nvSpPr>
        <xdr:cNvPr id="583" name="フローチャート: 判断 582"/>
        <xdr:cNvSpPr/>
      </xdr:nvSpPr>
      <xdr:spPr>
        <a:xfrm>
          <a:off x="15430500" y="98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14026</xdr:rowOff>
    </xdr:from>
    <xdr:ext cx="534377" cy="259045"/>
    <xdr:sp macro="" textlink="">
      <xdr:nvSpPr>
        <xdr:cNvPr id="584" name="テキスト ボックス 583"/>
        <xdr:cNvSpPr txBox="1"/>
      </xdr:nvSpPr>
      <xdr:spPr>
        <a:xfrm>
          <a:off x="15214111" y="9958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121631</xdr:rowOff>
    </xdr:from>
    <xdr:to>
      <xdr:col>76</xdr:col>
      <xdr:colOff>114300</xdr:colOff>
      <xdr:row>57</xdr:row>
      <xdr:rowOff>56636</xdr:rowOff>
    </xdr:to>
    <xdr:cxnSp macro="">
      <xdr:nvCxnSpPr>
        <xdr:cNvPr id="585" name="直線コネクタ 584"/>
        <xdr:cNvCxnSpPr/>
      </xdr:nvCxnSpPr>
      <xdr:spPr>
        <a:xfrm flipV="1">
          <a:off x="13703300" y="9551381"/>
          <a:ext cx="889000" cy="27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134089</xdr:rowOff>
    </xdr:from>
    <xdr:to>
      <xdr:col>76</xdr:col>
      <xdr:colOff>165100</xdr:colOff>
      <xdr:row>58</xdr:row>
      <xdr:rowOff>64239</xdr:rowOff>
    </xdr:to>
    <xdr:sp macro="" textlink="">
      <xdr:nvSpPr>
        <xdr:cNvPr id="586" name="フローチャート: 判断 585"/>
        <xdr:cNvSpPr/>
      </xdr:nvSpPr>
      <xdr:spPr>
        <a:xfrm>
          <a:off x="14541500" y="99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55366</xdr:rowOff>
    </xdr:from>
    <xdr:ext cx="534377" cy="259045"/>
    <xdr:sp macro="" textlink="">
      <xdr:nvSpPr>
        <xdr:cNvPr id="587" name="テキスト ボックス 586"/>
        <xdr:cNvSpPr txBox="1"/>
      </xdr:nvSpPr>
      <xdr:spPr>
        <a:xfrm>
          <a:off x="14325111" y="999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56636</xdr:rowOff>
    </xdr:from>
    <xdr:to>
      <xdr:col>71</xdr:col>
      <xdr:colOff>177800</xdr:colOff>
      <xdr:row>57</xdr:row>
      <xdr:rowOff>125554</xdr:rowOff>
    </xdr:to>
    <xdr:cxnSp macro="">
      <xdr:nvCxnSpPr>
        <xdr:cNvPr id="588" name="直線コネクタ 587"/>
        <xdr:cNvCxnSpPr/>
      </xdr:nvCxnSpPr>
      <xdr:spPr>
        <a:xfrm flipV="1">
          <a:off x="12814300" y="9829286"/>
          <a:ext cx="889000" cy="68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126134</xdr:rowOff>
    </xdr:from>
    <xdr:to>
      <xdr:col>72</xdr:col>
      <xdr:colOff>38100</xdr:colOff>
      <xdr:row>58</xdr:row>
      <xdr:rowOff>56284</xdr:rowOff>
    </xdr:to>
    <xdr:sp macro="" textlink="">
      <xdr:nvSpPr>
        <xdr:cNvPr id="589" name="フローチャート: 判断 588"/>
        <xdr:cNvSpPr/>
      </xdr:nvSpPr>
      <xdr:spPr>
        <a:xfrm>
          <a:off x="13652500" y="989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47411</xdr:rowOff>
    </xdr:from>
    <xdr:ext cx="534377" cy="259045"/>
    <xdr:sp macro="" textlink="">
      <xdr:nvSpPr>
        <xdr:cNvPr id="590" name="テキスト ボックス 589"/>
        <xdr:cNvSpPr txBox="1"/>
      </xdr:nvSpPr>
      <xdr:spPr>
        <a:xfrm>
          <a:off x="13436111" y="999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157416</xdr:rowOff>
    </xdr:from>
    <xdr:to>
      <xdr:col>67</xdr:col>
      <xdr:colOff>101600</xdr:colOff>
      <xdr:row>58</xdr:row>
      <xdr:rowOff>87566</xdr:rowOff>
    </xdr:to>
    <xdr:sp macro="" textlink="">
      <xdr:nvSpPr>
        <xdr:cNvPr id="591" name="フローチャート: 判断 590"/>
        <xdr:cNvSpPr/>
      </xdr:nvSpPr>
      <xdr:spPr>
        <a:xfrm>
          <a:off x="12763500" y="993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78693</xdr:rowOff>
    </xdr:from>
    <xdr:ext cx="534377" cy="259045"/>
    <xdr:sp macro="" textlink="">
      <xdr:nvSpPr>
        <xdr:cNvPr id="592" name="テキスト ボックス 591"/>
        <xdr:cNvSpPr txBox="1"/>
      </xdr:nvSpPr>
      <xdr:spPr>
        <a:xfrm>
          <a:off x="12547111" y="1002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30141</xdr:rowOff>
    </xdr:from>
    <xdr:to>
      <xdr:col>85</xdr:col>
      <xdr:colOff>177800</xdr:colOff>
      <xdr:row>57</xdr:row>
      <xdr:rowOff>131741</xdr:rowOff>
    </xdr:to>
    <xdr:sp macro="" textlink="">
      <xdr:nvSpPr>
        <xdr:cNvPr id="598" name="楕円 597"/>
        <xdr:cNvSpPr/>
      </xdr:nvSpPr>
      <xdr:spPr>
        <a:xfrm>
          <a:off x="16268700" y="980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53018</xdr:rowOff>
    </xdr:from>
    <xdr:ext cx="534377" cy="259045"/>
    <xdr:sp macro="" textlink="">
      <xdr:nvSpPr>
        <xdr:cNvPr id="599" name="教育費該当値テキスト"/>
        <xdr:cNvSpPr txBox="1"/>
      </xdr:nvSpPr>
      <xdr:spPr>
        <a:xfrm>
          <a:off x="16370300" y="965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154307</xdr:rowOff>
    </xdr:from>
    <xdr:to>
      <xdr:col>81</xdr:col>
      <xdr:colOff>101600</xdr:colOff>
      <xdr:row>57</xdr:row>
      <xdr:rowOff>84457</xdr:rowOff>
    </xdr:to>
    <xdr:sp macro="" textlink="">
      <xdr:nvSpPr>
        <xdr:cNvPr id="600" name="楕円 599"/>
        <xdr:cNvSpPr/>
      </xdr:nvSpPr>
      <xdr:spPr>
        <a:xfrm>
          <a:off x="15430500" y="975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100984</xdr:rowOff>
    </xdr:from>
    <xdr:ext cx="534377" cy="259045"/>
    <xdr:sp macro="" textlink="">
      <xdr:nvSpPr>
        <xdr:cNvPr id="601" name="テキスト ボックス 600"/>
        <xdr:cNvSpPr txBox="1"/>
      </xdr:nvSpPr>
      <xdr:spPr>
        <a:xfrm>
          <a:off x="15214111" y="953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70831</xdr:rowOff>
    </xdr:from>
    <xdr:to>
      <xdr:col>76</xdr:col>
      <xdr:colOff>165100</xdr:colOff>
      <xdr:row>56</xdr:row>
      <xdr:rowOff>981</xdr:rowOff>
    </xdr:to>
    <xdr:sp macro="" textlink="">
      <xdr:nvSpPr>
        <xdr:cNvPr id="602" name="楕円 601"/>
        <xdr:cNvSpPr/>
      </xdr:nvSpPr>
      <xdr:spPr>
        <a:xfrm>
          <a:off x="14541500" y="950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17508</xdr:rowOff>
    </xdr:from>
    <xdr:ext cx="599010" cy="259045"/>
    <xdr:sp macro="" textlink="">
      <xdr:nvSpPr>
        <xdr:cNvPr id="603" name="テキスト ボックス 602"/>
        <xdr:cNvSpPr txBox="1"/>
      </xdr:nvSpPr>
      <xdr:spPr>
        <a:xfrm>
          <a:off x="14292795" y="9275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5836</xdr:rowOff>
    </xdr:from>
    <xdr:to>
      <xdr:col>72</xdr:col>
      <xdr:colOff>38100</xdr:colOff>
      <xdr:row>57</xdr:row>
      <xdr:rowOff>107436</xdr:rowOff>
    </xdr:to>
    <xdr:sp macro="" textlink="">
      <xdr:nvSpPr>
        <xdr:cNvPr id="604" name="楕円 603"/>
        <xdr:cNvSpPr/>
      </xdr:nvSpPr>
      <xdr:spPr>
        <a:xfrm>
          <a:off x="13652500" y="977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123963</xdr:rowOff>
    </xdr:from>
    <xdr:ext cx="534377" cy="259045"/>
    <xdr:sp macro="" textlink="">
      <xdr:nvSpPr>
        <xdr:cNvPr id="605" name="テキスト ボックス 604"/>
        <xdr:cNvSpPr txBox="1"/>
      </xdr:nvSpPr>
      <xdr:spPr>
        <a:xfrm>
          <a:off x="13436111" y="95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74754</xdr:rowOff>
    </xdr:from>
    <xdr:to>
      <xdr:col>67</xdr:col>
      <xdr:colOff>101600</xdr:colOff>
      <xdr:row>58</xdr:row>
      <xdr:rowOff>4904</xdr:rowOff>
    </xdr:to>
    <xdr:sp macro="" textlink="">
      <xdr:nvSpPr>
        <xdr:cNvPr id="606" name="楕円 605"/>
        <xdr:cNvSpPr/>
      </xdr:nvSpPr>
      <xdr:spPr>
        <a:xfrm>
          <a:off x="12763500" y="984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21431</xdr:rowOff>
    </xdr:from>
    <xdr:ext cx="534377" cy="259045"/>
    <xdr:sp macro="" textlink="">
      <xdr:nvSpPr>
        <xdr:cNvPr id="607" name="テキスト ボックス 606"/>
        <xdr:cNvSpPr txBox="1"/>
      </xdr:nvSpPr>
      <xdr:spPr>
        <a:xfrm>
          <a:off x="12547111" y="962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98636</xdr:rowOff>
    </xdr:from>
    <xdr:to>
      <xdr:col>85</xdr:col>
      <xdr:colOff>126364</xdr:colOff>
      <xdr:row>79</xdr:row>
      <xdr:rowOff>44450</xdr:rowOff>
    </xdr:to>
    <xdr:cxnSp macro="">
      <xdr:nvCxnSpPr>
        <xdr:cNvPr id="631" name="直線コネクタ 630"/>
        <xdr:cNvCxnSpPr/>
      </xdr:nvCxnSpPr>
      <xdr:spPr>
        <a:xfrm flipV="1">
          <a:off x="16317595" y="12271586"/>
          <a:ext cx="1269" cy="1317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2"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3" name="直線コネクタ 63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45313</xdr:rowOff>
    </xdr:from>
    <xdr:ext cx="599010" cy="259045"/>
    <xdr:sp macro="" textlink="">
      <xdr:nvSpPr>
        <xdr:cNvPr id="634" name="災害復旧費最大値テキスト"/>
        <xdr:cNvSpPr txBox="1"/>
      </xdr:nvSpPr>
      <xdr:spPr>
        <a:xfrm>
          <a:off x="16370300" y="1204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98636</xdr:rowOff>
    </xdr:from>
    <xdr:to>
      <xdr:col>86</xdr:col>
      <xdr:colOff>25400</xdr:colOff>
      <xdr:row>71</xdr:row>
      <xdr:rowOff>98636</xdr:rowOff>
    </xdr:to>
    <xdr:cxnSp macro="">
      <xdr:nvCxnSpPr>
        <xdr:cNvPr id="635" name="直線コネクタ 634"/>
        <xdr:cNvCxnSpPr/>
      </xdr:nvCxnSpPr>
      <xdr:spPr>
        <a:xfrm>
          <a:off x="16230600" y="1227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84051</xdr:rowOff>
    </xdr:from>
    <xdr:to>
      <xdr:col>85</xdr:col>
      <xdr:colOff>127000</xdr:colOff>
      <xdr:row>79</xdr:row>
      <xdr:rowOff>42683</xdr:rowOff>
    </xdr:to>
    <xdr:cxnSp macro="">
      <xdr:nvCxnSpPr>
        <xdr:cNvPr id="636" name="直線コネクタ 635"/>
        <xdr:cNvCxnSpPr/>
      </xdr:nvCxnSpPr>
      <xdr:spPr>
        <a:xfrm>
          <a:off x="15481300" y="13285701"/>
          <a:ext cx="838200" cy="30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88445</xdr:rowOff>
    </xdr:from>
    <xdr:ext cx="534377" cy="259045"/>
    <xdr:sp macro="" textlink="">
      <xdr:nvSpPr>
        <xdr:cNvPr id="637" name="災害復旧費平均値テキスト"/>
        <xdr:cNvSpPr txBox="1"/>
      </xdr:nvSpPr>
      <xdr:spPr>
        <a:xfrm>
          <a:off x="16370300" y="13290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65568</xdr:rowOff>
    </xdr:from>
    <xdr:to>
      <xdr:col>85</xdr:col>
      <xdr:colOff>177800</xdr:colOff>
      <xdr:row>78</xdr:row>
      <xdr:rowOff>167168</xdr:rowOff>
    </xdr:to>
    <xdr:sp macro="" textlink="">
      <xdr:nvSpPr>
        <xdr:cNvPr id="638" name="フローチャート: 判断 637"/>
        <xdr:cNvSpPr/>
      </xdr:nvSpPr>
      <xdr:spPr>
        <a:xfrm>
          <a:off x="16268700" y="1343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158186</xdr:rowOff>
    </xdr:from>
    <xdr:to>
      <xdr:col>81</xdr:col>
      <xdr:colOff>50800</xdr:colOff>
      <xdr:row>77</xdr:row>
      <xdr:rowOff>84051</xdr:rowOff>
    </xdr:to>
    <xdr:cxnSp macro="">
      <xdr:nvCxnSpPr>
        <xdr:cNvPr id="639" name="直線コネクタ 638"/>
        <xdr:cNvCxnSpPr/>
      </xdr:nvCxnSpPr>
      <xdr:spPr>
        <a:xfrm>
          <a:off x="14592300" y="13016936"/>
          <a:ext cx="889000" cy="26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61917</xdr:rowOff>
    </xdr:from>
    <xdr:to>
      <xdr:col>81</xdr:col>
      <xdr:colOff>101600</xdr:colOff>
      <xdr:row>78</xdr:row>
      <xdr:rowOff>163517</xdr:rowOff>
    </xdr:to>
    <xdr:sp macro="" textlink="">
      <xdr:nvSpPr>
        <xdr:cNvPr id="640" name="フローチャート: 判断 639"/>
        <xdr:cNvSpPr/>
      </xdr:nvSpPr>
      <xdr:spPr>
        <a:xfrm>
          <a:off x="15430500" y="1343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154644</xdr:rowOff>
    </xdr:from>
    <xdr:ext cx="534377" cy="259045"/>
    <xdr:sp macro="" textlink="">
      <xdr:nvSpPr>
        <xdr:cNvPr id="641" name="テキスト ボックス 640"/>
        <xdr:cNvSpPr txBox="1"/>
      </xdr:nvSpPr>
      <xdr:spPr>
        <a:xfrm>
          <a:off x="15214111" y="1352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158186</xdr:rowOff>
    </xdr:from>
    <xdr:to>
      <xdr:col>76</xdr:col>
      <xdr:colOff>114300</xdr:colOff>
      <xdr:row>77</xdr:row>
      <xdr:rowOff>67577</xdr:rowOff>
    </xdr:to>
    <xdr:cxnSp macro="">
      <xdr:nvCxnSpPr>
        <xdr:cNvPr id="642" name="直線コネクタ 641"/>
        <xdr:cNvCxnSpPr/>
      </xdr:nvCxnSpPr>
      <xdr:spPr>
        <a:xfrm flipV="1">
          <a:off x="13703300" y="13016936"/>
          <a:ext cx="889000" cy="25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107158</xdr:rowOff>
    </xdr:from>
    <xdr:to>
      <xdr:col>76</xdr:col>
      <xdr:colOff>165100</xdr:colOff>
      <xdr:row>79</xdr:row>
      <xdr:rowOff>37308</xdr:rowOff>
    </xdr:to>
    <xdr:sp macro="" textlink="">
      <xdr:nvSpPr>
        <xdr:cNvPr id="643" name="フローチャート: 判断 642"/>
        <xdr:cNvSpPr/>
      </xdr:nvSpPr>
      <xdr:spPr>
        <a:xfrm>
          <a:off x="14541500" y="13480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28435</xdr:rowOff>
    </xdr:from>
    <xdr:ext cx="469744" cy="259045"/>
    <xdr:sp macro="" textlink="">
      <xdr:nvSpPr>
        <xdr:cNvPr id="644" name="テキスト ボックス 643"/>
        <xdr:cNvSpPr txBox="1"/>
      </xdr:nvSpPr>
      <xdr:spPr>
        <a:xfrm>
          <a:off x="14357428" y="13572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67577</xdr:rowOff>
    </xdr:from>
    <xdr:to>
      <xdr:col>71</xdr:col>
      <xdr:colOff>177800</xdr:colOff>
      <xdr:row>79</xdr:row>
      <xdr:rowOff>43109</xdr:rowOff>
    </xdr:to>
    <xdr:cxnSp macro="">
      <xdr:nvCxnSpPr>
        <xdr:cNvPr id="645" name="直線コネクタ 644"/>
        <xdr:cNvCxnSpPr/>
      </xdr:nvCxnSpPr>
      <xdr:spPr>
        <a:xfrm flipV="1">
          <a:off x="12814300" y="13269227"/>
          <a:ext cx="889000" cy="31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130711</xdr:rowOff>
    </xdr:from>
    <xdr:to>
      <xdr:col>72</xdr:col>
      <xdr:colOff>38100</xdr:colOff>
      <xdr:row>79</xdr:row>
      <xdr:rowOff>60861</xdr:rowOff>
    </xdr:to>
    <xdr:sp macro="" textlink="">
      <xdr:nvSpPr>
        <xdr:cNvPr id="646" name="フローチャート: 判断 645"/>
        <xdr:cNvSpPr/>
      </xdr:nvSpPr>
      <xdr:spPr>
        <a:xfrm>
          <a:off x="13652500" y="1350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51988</xdr:rowOff>
    </xdr:from>
    <xdr:ext cx="469744" cy="259045"/>
    <xdr:sp macro="" textlink="">
      <xdr:nvSpPr>
        <xdr:cNvPr id="647" name="テキスト ボックス 646"/>
        <xdr:cNvSpPr txBox="1"/>
      </xdr:nvSpPr>
      <xdr:spPr>
        <a:xfrm>
          <a:off x="13468428" y="1359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132426</xdr:rowOff>
    </xdr:from>
    <xdr:to>
      <xdr:col>67</xdr:col>
      <xdr:colOff>101600</xdr:colOff>
      <xdr:row>79</xdr:row>
      <xdr:rowOff>62576</xdr:rowOff>
    </xdr:to>
    <xdr:sp macro="" textlink="">
      <xdr:nvSpPr>
        <xdr:cNvPr id="648" name="フローチャート: 判断 647"/>
        <xdr:cNvSpPr/>
      </xdr:nvSpPr>
      <xdr:spPr>
        <a:xfrm>
          <a:off x="12763500" y="1350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79103</xdr:rowOff>
    </xdr:from>
    <xdr:ext cx="469744" cy="259045"/>
    <xdr:sp macro="" textlink="">
      <xdr:nvSpPr>
        <xdr:cNvPr id="649" name="テキスト ボックス 648"/>
        <xdr:cNvSpPr txBox="1"/>
      </xdr:nvSpPr>
      <xdr:spPr>
        <a:xfrm>
          <a:off x="12579428" y="1328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163333</xdr:rowOff>
    </xdr:from>
    <xdr:to>
      <xdr:col>85</xdr:col>
      <xdr:colOff>177800</xdr:colOff>
      <xdr:row>79</xdr:row>
      <xdr:rowOff>93483</xdr:rowOff>
    </xdr:to>
    <xdr:sp macro="" textlink="">
      <xdr:nvSpPr>
        <xdr:cNvPr id="655" name="楕円 654"/>
        <xdr:cNvSpPr/>
      </xdr:nvSpPr>
      <xdr:spPr>
        <a:xfrm>
          <a:off x="16268700" y="1353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78260</xdr:rowOff>
    </xdr:from>
    <xdr:ext cx="378565" cy="259045"/>
    <xdr:sp macro="" textlink="">
      <xdr:nvSpPr>
        <xdr:cNvPr id="656" name="災害復旧費該当値テキスト"/>
        <xdr:cNvSpPr txBox="1"/>
      </xdr:nvSpPr>
      <xdr:spPr>
        <a:xfrm>
          <a:off x="16370300" y="13451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33251</xdr:rowOff>
    </xdr:from>
    <xdr:to>
      <xdr:col>81</xdr:col>
      <xdr:colOff>101600</xdr:colOff>
      <xdr:row>77</xdr:row>
      <xdr:rowOff>134851</xdr:rowOff>
    </xdr:to>
    <xdr:sp macro="" textlink="">
      <xdr:nvSpPr>
        <xdr:cNvPr id="657" name="楕円 656"/>
        <xdr:cNvSpPr/>
      </xdr:nvSpPr>
      <xdr:spPr>
        <a:xfrm>
          <a:off x="15430500" y="1323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151378</xdr:rowOff>
    </xdr:from>
    <xdr:ext cx="534377" cy="259045"/>
    <xdr:sp macro="" textlink="">
      <xdr:nvSpPr>
        <xdr:cNvPr id="658" name="テキスト ボックス 657"/>
        <xdr:cNvSpPr txBox="1"/>
      </xdr:nvSpPr>
      <xdr:spPr>
        <a:xfrm>
          <a:off x="15214111" y="1301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107386</xdr:rowOff>
    </xdr:from>
    <xdr:to>
      <xdr:col>76</xdr:col>
      <xdr:colOff>165100</xdr:colOff>
      <xdr:row>76</xdr:row>
      <xdr:rowOff>37536</xdr:rowOff>
    </xdr:to>
    <xdr:sp macro="" textlink="">
      <xdr:nvSpPr>
        <xdr:cNvPr id="659" name="楕円 658"/>
        <xdr:cNvSpPr/>
      </xdr:nvSpPr>
      <xdr:spPr>
        <a:xfrm>
          <a:off x="14541500" y="1296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54063</xdr:rowOff>
    </xdr:from>
    <xdr:ext cx="534377" cy="259045"/>
    <xdr:sp macro="" textlink="">
      <xdr:nvSpPr>
        <xdr:cNvPr id="660" name="テキスト ボックス 659"/>
        <xdr:cNvSpPr txBox="1"/>
      </xdr:nvSpPr>
      <xdr:spPr>
        <a:xfrm>
          <a:off x="14325111" y="1274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16777</xdr:rowOff>
    </xdr:from>
    <xdr:to>
      <xdr:col>72</xdr:col>
      <xdr:colOff>38100</xdr:colOff>
      <xdr:row>77</xdr:row>
      <xdr:rowOff>118377</xdr:rowOff>
    </xdr:to>
    <xdr:sp macro="" textlink="">
      <xdr:nvSpPr>
        <xdr:cNvPr id="661" name="楕円 660"/>
        <xdr:cNvSpPr/>
      </xdr:nvSpPr>
      <xdr:spPr>
        <a:xfrm>
          <a:off x="13652500" y="1321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134904</xdr:rowOff>
    </xdr:from>
    <xdr:ext cx="534377" cy="259045"/>
    <xdr:sp macro="" textlink="">
      <xdr:nvSpPr>
        <xdr:cNvPr id="662" name="テキスト ボックス 661"/>
        <xdr:cNvSpPr txBox="1"/>
      </xdr:nvSpPr>
      <xdr:spPr>
        <a:xfrm>
          <a:off x="13436111" y="1299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163759</xdr:rowOff>
    </xdr:from>
    <xdr:to>
      <xdr:col>67</xdr:col>
      <xdr:colOff>101600</xdr:colOff>
      <xdr:row>79</xdr:row>
      <xdr:rowOff>93909</xdr:rowOff>
    </xdr:to>
    <xdr:sp macro="" textlink="">
      <xdr:nvSpPr>
        <xdr:cNvPr id="663" name="楕円 662"/>
        <xdr:cNvSpPr/>
      </xdr:nvSpPr>
      <xdr:spPr>
        <a:xfrm>
          <a:off x="12763500" y="1353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85036</xdr:rowOff>
    </xdr:from>
    <xdr:ext cx="378565" cy="259045"/>
    <xdr:sp macro="" textlink="">
      <xdr:nvSpPr>
        <xdr:cNvPr id="664" name="テキスト ボックス 663"/>
        <xdr:cNvSpPr txBox="1"/>
      </xdr:nvSpPr>
      <xdr:spPr>
        <a:xfrm>
          <a:off x="12625017" y="136295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7" name="テキスト ボックス 676"/>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3" name="テキスト ボックス 682"/>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157848</xdr:rowOff>
    </xdr:from>
    <xdr:to>
      <xdr:col>85</xdr:col>
      <xdr:colOff>126364</xdr:colOff>
      <xdr:row>99</xdr:row>
      <xdr:rowOff>102312</xdr:rowOff>
    </xdr:to>
    <xdr:cxnSp macro="">
      <xdr:nvCxnSpPr>
        <xdr:cNvPr id="689" name="直線コネクタ 688"/>
        <xdr:cNvCxnSpPr/>
      </xdr:nvCxnSpPr>
      <xdr:spPr>
        <a:xfrm flipV="1">
          <a:off x="16317595" y="15759798"/>
          <a:ext cx="1269" cy="1316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106139</xdr:rowOff>
    </xdr:from>
    <xdr:ext cx="534377" cy="259045"/>
    <xdr:sp macro="" textlink="">
      <xdr:nvSpPr>
        <xdr:cNvPr id="690" name="公債費最小値テキスト"/>
        <xdr:cNvSpPr txBox="1"/>
      </xdr:nvSpPr>
      <xdr:spPr>
        <a:xfrm>
          <a:off x="16370300" y="170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102312</xdr:rowOff>
    </xdr:from>
    <xdr:to>
      <xdr:col>86</xdr:col>
      <xdr:colOff>25400</xdr:colOff>
      <xdr:row>99</xdr:row>
      <xdr:rowOff>102312</xdr:rowOff>
    </xdr:to>
    <xdr:cxnSp macro="">
      <xdr:nvCxnSpPr>
        <xdr:cNvPr id="691" name="直線コネクタ 690"/>
        <xdr:cNvCxnSpPr/>
      </xdr:nvCxnSpPr>
      <xdr:spPr>
        <a:xfrm>
          <a:off x="16230600" y="17075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104525</xdr:rowOff>
    </xdr:from>
    <xdr:ext cx="599010" cy="259045"/>
    <xdr:sp macro="" textlink="">
      <xdr:nvSpPr>
        <xdr:cNvPr id="692" name="公債費最大値テキスト"/>
        <xdr:cNvSpPr txBox="1"/>
      </xdr:nvSpPr>
      <xdr:spPr>
        <a:xfrm>
          <a:off x="16370300" y="1553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129,071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157848</xdr:rowOff>
    </xdr:from>
    <xdr:to>
      <xdr:col>86</xdr:col>
      <xdr:colOff>25400</xdr:colOff>
      <xdr:row>91</xdr:row>
      <xdr:rowOff>157848</xdr:rowOff>
    </xdr:to>
    <xdr:cxnSp macro="">
      <xdr:nvCxnSpPr>
        <xdr:cNvPr id="693" name="直線コネクタ 692"/>
        <xdr:cNvCxnSpPr/>
      </xdr:nvCxnSpPr>
      <xdr:spPr>
        <a:xfrm>
          <a:off x="16230600" y="15759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45352</xdr:rowOff>
    </xdr:from>
    <xdr:to>
      <xdr:col>85</xdr:col>
      <xdr:colOff>127000</xdr:colOff>
      <xdr:row>98</xdr:row>
      <xdr:rowOff>69228</xdr:rowOff>
    </xdr:to>
    <xdr:cxnSp macro="">
      <xdr:nvCxnSpPr>
        <xdr:cNvPr id="694" name="直線コネクタ 693"/>
        <xdr:cNvCxnSpPr/>
      </xdr:nvCxnSpPr>
      <xdr:spPr>
        <a:xfrm flipV="1">
          <a:off x="15481300" y="16847452"/>
          <a:ext cx="838200" cy="2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133520</xdr:rowOff>
    </xdr:from>
    <xdr:ext cx="534377" cy="259045"/>
    <xdr:sp macro="" textlink="">
      <xdr:nvSpPr>
        <xdr:cNvPr id="695" name="公債費平均値テキスト"/>
        <xdr:cNvSpPr txBox="1"/>
      </xdr:nvSpPr>
      <xdr:spPr>
        <a:xfrm>
          <a:off x="16370300" y="16249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110643</xdr:rowOff>
    </xdr:from>
    <xdr:to>
      <xdr:col>85</xdr:col>
      <xdr:colOff>177800</xdr:colOff>
      <xdr:row>96</xdr:row>
      <xdr:rowOff>40793</xdr:rowOff>
    </xdr:to>
    <xdr:sp macro="" textlink="">
      <xdr:nvSpPr>
        <xdr:cNvPr id="696" name="フローチャート: 判断 695"/>
        <xdr:cNvSpPr/>
      </xdr:nvSpPr>
      <xdr:spPr>
        <a:xfrm>
          <a:off x="16268700" y="1639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58902</xdr:rowOff>
    </xdr:from>
    <xdr:to>
      <xdr:col>81</xdr:col>
      <xdr:colOff>50800</xdr:colOff>
      <xdr:row>98</xdr:row>
      <xdr:rowOff>69228</xdr:rowOff>
    </xdr:to>
    <xdr:cxnSp macro="">
      <xdr:nvCxnSpPr>
        <xdr:cNvPr id="697" name="直線コネクタ 696"/>
        <xdr:cNvCxnSpPr/>
      </xdr:nvCxnSpPr>
      <xdr:spPr>
        <a:xfrm>
          <a:off x="14592300" y="16861002"/>
          <a:ext cx="889000" cy="10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135293</xdr:rowOff>
    </xdr:from>
    <xdr:to>
      <xdr:col>81</xdr:col>
      <xdr:colOff>101600</xdr:colOff>
      <xdr:row>96</xdr:row>
      <xdr:rowOff>65443</xdr:rowOff>
    </xdr:to>
    <xdr:sp macro="" textlink="">
      <xdr:nvSpPr>
        <xdr:cNvPr id="698" name="フローチャート: 判断 697"/>
        <xdr:cNvSpPr/>
      </xdr:nvSpPr>
      <xdr:spPr>
        <a:xfrm>
          <a:off x="15430500" y="1642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81970</xdr:rowOff>
    </xdr:from>
    <xdr:ext cx="534377" cy="259045"/>
    <xdr:sp macro="" textlink="">
      <xdr:nvSpPr>
        <xdr:cNvPr id="699" name="テキスト ボックス 698"/>
        <xdr:cNvSpPr txBox="1"/>
      </xdr:nvSpPr>
      <xdr:spPr>
        <a:xfrm>
          <a:off x="15214111" y="1619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58902</xdr:rowOff>
    </xdr:from>
    <xdr:to>
      <xdr:col>76</xdr:col>
      <xdr:colOff>114300</xdr:colOff>
      <xdr:row>98</xdr:row>
      <xdr:rowOff>71932</xdr:rowOff>
    </xdr:to>
    <xdr:cxnSp macro="">
      <xdr:nvCxnSpPr>
        <xdr:cNvPr id="700" name="直線コネクタ 699"/>
        <xdr:cNvCxnSpPr/>
      </xdr:nvCxnSpPr>
      <xdr:spPr>
        <a:xfrm flipV="1">
          <a:off x="13703300" y="16861002"/>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99098</xdr:rowOff>
    </xdr:from>
    <xdr:to>
      <xdr:col>76</xdr:col>
      <xdr:colOff>165100</xdr:colOff>
      <xdr:row>96</xdr:row>
      <xdr:rowOff>29248</xdr:rowOff>
    </xdr:to>
    <xdr:sp macro="" textlink="">
      <xdr:nvSpPr>
        <xdr:cNvPr id="701" name="フローチャート: 判断 700"/>
        <xdr:cNvSpPr/>
      </xdr:nvSpPr>
      <xdr:spPr>
        <a:xfrm>
          <a:off x="14541500" y="163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45775</xdr:rowOff>
    </xdr:from>
    <xdr:ext cx="534377" cy="259045"/>
    <xdr:sp macro="" textlink="">
      <xdr:nvSpPr>
        <xdr:cNvPr id="702" name="テキスト ボックス 701"/>
        <xdr:cNvSpPr txBox="1"/>
      </xdr:nvSpPr>
      <xdr:spPr>
        <a:xfrm>
          <a:off x="14325111" y="161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165888</xdr:rowOff>
    </xdr:from>
    <xdr:to>
      <xdr:col>71</xdr:col>
      <xdr:colOff>177800</xdr:colOff>
      <xdr:row>98</xdr:row>
      <xdr:rowOff>71932</xdr:rowOff>
    </xdr:to>
    <xdr:cxnSp macro="">
      <xdr:nvCxnSpPr>
        <xdr:cNvPr id="703" name="直線コネクタ 702"/>
        <xdr:cNvCxnSpPr/>
      </xdr:nvCxnSpPr>
      <xdr:spPr>
        <a:xfrm>
          <a:off x="12814300" y="16796538"/>
          <a:ext cx="889000" cy="7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88748</xdr:rowOff>
    </xdr:from>
    <xdr:to>
      <xdr:col>72</xdr:col>
      <xdr:colOff>38100</xdr:colOff>
      <xdr:row>96</xdr:row>
      <xdr:rowOff>18898</xdr:rowOff>
    </xdr:to>
    <xdr:sp macro="" textlink="">
      <xdr:nvSpPr>
        <xdr:cNvPr id="704" name="フローチャート: 判断 703"/>
        <xdr:cNvSpPr/>
      </xdr:nvSpPr>
      <xdr:spPr>
        <a:xfrm>
          <a:off x="13652500" y="1637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35425</xdr:rowOff>
    </xdr:from>
    <xdr:ext cx="534377" cy="259045"/>
    <xdr:sp macro="" textlink="">
      <xdr:nvSpPr>
        <xdr:cNvPr id="705" name="テキスト ボックス 704"/>
        <xdr:cNvSpPr txBox="1"/>
      </xdr:nvSpPr>
      <xdr:spPr>
        <a:xfrm>
          <a:off x="13436111" y="1615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44945</xdr:rowOff>
    </xdr:from>
    <xdr:to>
      <xdr:col>67</xdr:col>
      <xdr:colOff>101600</xdr:colOff>
      <xdr:row>95</xdr:row>
      <xdr:rowOff>146545</xdr:rowOff>
    </xdr:to>
    <xdr:sp macro="" textlink="">
      <xdr:nvSpPr>
        <xdr:cNvPr id="706" name="フローチャート: 判断 705"/>
        <xdr:cNvSpPr/>
      </xdr:nvSpPr>
      <xdr:spPr>
        <a:xfrm>
          <a:off x="12763500" y="1633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163072</xdr:rowOff>
    </xdr:from>
    <xdr:ext cx="534377" cy="259045"/>
    <xdr:sp macro="" textlink="">
      <xdr:nvSpPr>
        <xdr:cNvPr id="707" name="テキスト ボックス 706"/>
        <xdr:cNvSpPr txBox="1"/>
      </xdr:nvSpPr>
      <xdr:spPr>
        <a:xfrm>
          <a:off x="12547111" y="1610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166002</xdr:rowOff>
    </xdr:from>
    <xdr:to>
      <xdr:col>85</xdr:col>
      <xdr:colOff>177800</xdr:colOff>
      <xdr:row>98</xdr:row>
      <xdr:rowOff>96152</xdr:rowOff>
    </xdr:to>
    <xdr:sp macro="" textlink="">
      <xdr:nvSpPr>
        <xdr:cNvPr id="713" name="楕円 712"/>
        <xdr:cNvSpPr/>
      </xdr:nvSpPr>
      <xdr:spPr>
        <a:xfrm>
          <a:off x="16268700" y="1679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144429</xdr:rowOff>
    </xdr:from>
    <xdr:ext cx="534377" cy="259045"/>
    <xdr:sp macro="" textlink="">
      <xdr:nvSpPr>
        <xdr:cNvPr id="714" name="公債費該当値テキスト"/>
        <xdr:cNvSpPr txBox="1"/>
      </xdr:nvSpPr>
      <xdr:spPr>
        <a:xfrm>
          <a:off x="16370300" y="16775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18428</xdr:rowOff>
    </xdr:from>
    <xdr:to>
      <xdr:col>81</xdr:col>
      <xdr:colOff>101600</xdr:colOff>
      <xdr:row>98</xdr:row>
      <xdr:rowOff>120028</xdr:rowOff>
    </xdr:to>
    <xdr:sp macro="" textlink="">
      <xdr:nvSpPr>
        <xdr:cNvPr id="715" name="楕円 714"/>
        <xdr:cNvSpPr/>
      </xdr:nvSpPr>
      <xdr:spPr>
        <a:xfrm>
          <a:off x="15430500" y="168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111155</xdr:rowOff>
    </xdr:from>
    <xdr:ext cx="534377" cy="259045"/>
    <xdr:sp macro="" textlink="">
      <xdr:nvSpPr>
        <xdr:cNvPr id="716" name="テキスト ボックス 715"/>
        <xdr:cNvSpPr txBox="1"/>
      </xdr:nvSpPr>
      <xdr:spPr>
        <a:xfrm>
          <a:off x="15214111" y="16913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8102</xdr:rowOff>
    </xdr:from>
    <xdr:to>
      <xdr:col>76</xdr:col>
      <xdr:colOff>165100</xdr:colOff>
      <xdr:row>98</xdr:row>
      <xdr:rowOff>109702</xdr:rowOff>
    </xdr:to>
    <xdr:sp macro="" textlink="">
      <xdr:nvSpPr>
        <xdr:cNvPr id="717" name="楕円 716"/>
        <xdr:cNvSpPr/>
      </xdr:nvSpPr>
      <xdr:spPr>
        <a:xfrm>
          <a:off x="14541500" y="1681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100829</xdr:rowOff>
    </xdr:from>
    <xdr:ext cx="534377" cy="259045"/>
    <xdr:sp macro="" textlink="">
      <xdr:nvSpPr>
        <xdr:cNvPr id="718" name="テキスト ボックス 717"/>
        <xdr:cNvSpPr txBox="1"/>
      </xdr:nvSpPr>
      <xdr:spPr>
        <a:xfrm>
          <a:off x="14325111" y="1690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21132</xdr:rowOff>
    </xdr:from>
    <xdr:to>
      <xdr:col>72</xdr:col>
      <xdr:colOff>38100</xdr:colOff>
      <xdr:row>98</xdr:row>
      <xdr:rowOff>122732</xdr:rowOff>
    </xdr:to>
    <xdr:sp macro="" textlink="">
      <xdr:nvSpPr>
        <xdr:cNvPr id="719" name="楕円 718"/>
        <xdr:cNvSpPr/>
      </xdr:nvSpPr>
      <xdr:spPr>
        <a:xfrm>
          <a:off x="13652500" y="1682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113859</xdr:rowOff>
    </xdr:from>
    <xdr:ext cx="534377" cy="259045"/>
    <xdr:sp macro="" textlink="">
      <xdr:nvSpPr>
        <xdr:cNvPr id="720" name="テキスト ボックス 719"/>
        <xdr:cNvSpPr txBox="1"/>
      </xdr:nvSpPr>
      <xdr:spPr>
        <a:xfrm>
          <a:off x="13436111" y="1691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115088</xdr:rowOff>
    </xdr:from>
    <xdr:to>
      <xdr:col>67</xdr:col>
      <xdr:colOff>101600</xdr:colOff>
      <xdr:row>98</xdr:row>
      <xdr:rowOff>45238</xdr:rowOff>
    </xdr:to>
    <xdr:sp macro="" textlink="">
      <xdr:nvSpPr>
        <xdr:cNvPr id="721" name="楕円 720"/>
        <xdr:cNvSpPr/>
      </xdr:nvSpPr>
      <xdr:spPr>
        <a:xfrm>
          <a:off x="12763500" y="1674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36365</xdr:rowOff>
    </xdr:from>
    <xdr:ext cx="534377" cy="259045"/>
    <xdr:sp macro="" textlink="">
      <xdr:nvSpPr>
        <xdr:cNvPr id="722" name="テキスト ボックス 721"/>
        <xdr:cNvSpPr txBox="1"/>
      </xdr:nvSpPr>
      <xdr:spPr>
        <a:xfrm>
          <a:off x="12547111" y="1683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3" name="直線コネクタ 73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4" name="テキスト ボックス 73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5" name="直線コネクタ 73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36</xdr:row>
      <xdr:rowOff>144434</xdr:rowOff>
    </xdr:from>
    <xdr:ext cx="312906" cy="259045"/>
    <xdr:sp macro="" textlink="">
      <xdr:nvSpPr>
        <xdr:cNvPr id="736" name="テキスト ボックス 735"/>
        <xdr:cNvSpPr txBox="1"/>
      </xdr:nvSpPr>
      <xdr:spPr>
        <a:xfrm>
          <a:off x="17975094" y="6316634"/>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7" name="直線コネクタ 73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34</xdr:row>
      <xdr:rowOff>160763</xdr:rowOff>
    </xdr:from>
    <xdr:ext cx="312906" cy="259045"/>
    <xdr:sp macro="" textlink="">
      <xdr:nvSpPr>
        <xdr:cNvPr id="738" name="テキスト ボックス 737"/>
        <xdr:cNvSpPr txBox="1"/>
      </xdr:nvSpPr>
      <xdr:spPr>
        <a:xfrm>
          <a:off x="17975094" y="5990063"/>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9" name="直線コネクタ 73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5641</xdr:rowOff>
    </xdr:from>
    <xdr:ext cx="312906" cy="259045"/>
    <xdr:sp macro="" textlink="">
      <xdr:nvSpPr>
        <xdr:cNvPr id="740" name="テキスト ボックス 739"/>
        <xdr:cNvSpPr txBox="1"/>
      </xdr:nvSpPr>
      <xdr:spPr>
        <a:xfrm>
          <a:off x="17975094" y="5663491"/>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1" name="直線コネクタ 74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31</xdr:row>
      <xdr:rowOff>21970</xdr:rowOff>
    </xdr:from>
    <xdr:ext cx="312906" cy="259045"/>
    <xdr:sp macro="" textlink="">
      <xdr:nvSpPr>
        <xdr:cNvPr id="742" name="テキスト ボックス 741"/>
        <xdr:cNvSpPr txBox="1"/>
      </xdr:nvSpPr>
      <xdr:spPr>
        <a:xfrm>
          <a:off x="17975094" y="5336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3" name="直線コネクタ 74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38299</xdr:rowOff>
    </xdr:from>
    <xdr:ext cx="377026" cy="259045"/>
    <xdr:sp macro="" textlink="">
      <xdr:nvSpPr>
        <xdr:cNvPr id="744" name="テキスト ボックス 743"/>
        <xdr:cNvSpPr txBox="1"/>
      </xdr:nvSpPr>
      <xdr:spPr>
        <a:xfrm>
          <a:off x="17910974" y="5010349"/>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48" name="直線コネクタ 747"/>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9"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0" name="直線コネクタ 74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313932" cy="259045"/>
    <xdr:sp macro="" textlink="">
      <xdr:nvSpPr>
        <xdr:cNvPr id="751" name="諸支出金最大値テキスト"/>
        <xdr:cNvSpPr txBox="1"/>
      </xdr:nvSpPr>
      <xdr:spPr>
        <a:xfrm>
          <a:off x="22212300" y="50257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52" name="直線コネクタ 751"/>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3" name="直線コネクタ 75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5642</xdr:rowOff>
    </xdr:from>
    <xdr:ext cx="249299" cy="259045"/>
    <xdr:sp macro="" textlink="">
      <xdr:nvSpPr>
        <xdr:cNvPr id="754" name="諸支出金平均値テキスト"/>
        <xdr:cNvSpPr txBox="1"/>
      </xdr:nvSpPr>
      <xdr:spPr>
        <a:xfrm>
          <a:off x="22212300" y="6520742"/>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154215</xdr:rowOff>
    </xdr:from>
    <xdr:to>
      <xdr:col>116</xdr:col>
      <xdr:colOff>114300</xdr:colOff>
      <xdr:row>39</xdr:row>
      <xdr:rowOff>84365</xdr:rowOff>
    </xdr:to>
    <xdr:sp macro="" textlink="">
      <xdr:nvSpPr>
        <xdr:cNvPr id="755" name="フローチャート: 判断 754"/>
        <xdr:cNvSpPr/>
      </xdr:nvSpPr>
      <xdr:spPr>
        <a:xfrm>
          <a:off x="22110700" y="666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6" name="直線コネクタ 75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57" name="フローチャート: 判断 756"/>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158041</xdr:rowOff>
    </xdr:from>
    <xdr:ext cx="313932" cy="259045"/>
    <xdr:sp macro="" textlink="">
      <xdr:nvSpPr>
        <xdr:cNvPr id="758" name="テキスト ボックス 757"/>
        <xdr:cNvSpPr txBox="1"/>
      </xdr:nvSpPr>
      <xdr:spPr>
        <a:xfrm>
          <a:off x="21166333" y="63302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9" name="直線コネクタ 75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39914</xdr:rowOff>
    </xdr:from>
    <xdr:to>
      <xdr:col>107</xdr:col>
      <xdr:colOff>101600</xdr:colOff>
      <xdr:row>36</xdr:row>
      <xdr:rowOff>141514</xdr:rowOff>
    </xdr:to>
    <xdr:sp macro="" textlink="">
      <xdr:nvSpPr>
        <xdr:cNvPr id="760" name="フローチャート: 判断 759"/>
        <xdr:cNvSpPr/>
      </xdr:nvSpPr>
      <xdr:spPr>
        <a:xfrm>
          <a:off x="20383500" y="621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34</xdr:row>
      <xdr:rowOff>158041</xdr:rowOff>
    </xdr:from>
    <xdr:ext cx="313932" cy="259045"/>
    <xdr:sp macro="" textlink="">
      <xdr:nvSpPr>
        <xdr:cNvPr id="761" name="テキスト ボックス 760"/>
        <xdr:cNvSpPr txBox="1"/>
      </xdr:nvSpPr>
      <xdr:spPr>
        <a:xfrm>
          <a:off x="20277333" y="59873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2" name="直線コネクタ 76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7257</xdr:rowOff>
    </xdr:from>
    <xdr:to>
      <xdr:col>102</xdr:col>
      <xdr:colOff>165100</xdr:colOff>
      <xdr:row>38</xdr:row>
      <xdr:rowOff>108857</xdr:rowOff>
    </xdr:to>
    <xdr:sp macro="" textlink="">
      <xdr:nvSpPr>
        <xdr:cNvPr id="763" name="フローチャート: 判断 762"/>
        <xdr:cNvSpPr/>
      </xdr:nvSpPr>
      <xdr:spPr>
        <a:xfrm>
          <a:off x="19494500" y="652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125384</xdr:rowOff>
    </xdr:from>
    <xdr:ext cx="313932" cy="259045"/>
    <xdr:sp macro="" textlink="">
      <xdr:nvSpPr>
        <xdr:cNvPr id="764" name="テキスト ボックス 763"/>
        <xdr:cNvSpPr txBox="1"/>
      </xdr:nvSpPr>
      <xdr:spPr>
        <a:xfrm>
          <a:off x="19388333" y="6297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121557</xdr:rowOff>
    </xdr:from>
    <xdr:to>
      <xdr:col>98</xdr:col>
      <xdr:colOff>38100</xdr:colOff>
      <xdr:row>37</xdr:row>
      <xdr:rowOff>51707</xdr:rowOff>
    </xdr:to>
    <xdr:sp macro="" textlink="">
      <xdr:nvSpPr>
        <xdr:cNvPr id="765" name="フローチャート: 判断 764"/>
        <xdr:cNvSpPr/>
      </xdr:nvSpPr>
      <xdr:spPr>
        <a:xfrm>
          <a:off x="18605500" y="6293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35</xdr:row>
      <xdr:rowOff>68234</xdr:rowOff>
    </xdr:from>
    <xdr:ext cx="313932" cy="259045"/>
    <xdr:sp macro="" textlink="">
      <xdr:nvSpPr>
        <xdr:cNvPr id="766" name="テキスト ボックス 765"/>
        <xdr:cNvSpPr txBox="1"/>
      </xdr:nvSpPr>
      <xdr:spPr>
        <a:xfrm>
          <a:off x="18499333" y="60689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2" name="楕円 77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73"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4" name="楕円 77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5" name="テキスト ボックス 77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6" name="楕円 77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7" name="テキスト ボックス 77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8" name="楕円 77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9" name="テキスト ボックス 77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0" name="楕円 77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1" name="テキスト ボックス 78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消防費については、防災対策による同報デジタル防災無線整備事業費の減により、昨年度から大幅減となっている。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総務費については、庁舎建設事業により、大幅増となっている。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農林水産業費については、産地パワーアップ事業補助金の皆減により、昨年度より大幅減となっている。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公債費については、類似団体平均から低い水準であるが、今後、役場庁舎建設事業債、哺育育成施設整備事業債の償還が始まることから、新規発行の地方債を必要最小限に抑え、緊急度や住民ニーズを的確に把握した事業の選択実施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標準財政規模に対する比率は、町税は引き続き好調であったものの、普通交付税の減、子ども医療費無償化の対象拡大等により、昨年度より減となった。実質単年度収支についても同様に昨年度より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北海道芽室町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立芽室病院事業会計については、医業収益の減少により昨年度同様マイナスとなった。全会計を通しては赤字とはならないものの、一般会計へ影響を与えることのないよう改革プランに基づいて病院経営の改善に努めていくことが急務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861;&#21152;&#12304;&#36001;&#25919;&#29366;&#27841;&#36039;&#26009;&#38598;&#12305;_016373_&#33469;&#23460;&#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CF51">
            <v>2.6</v>
          </cell>
          <cell r="CN51">
            <v>8.5</v>
          </cell>
        </row>
        <row r="53">
          <cell r="BP53">
            <v>47.9</v>
          </cell>
          <cell r="BX53">
            <v>55.3</v>
          </cell>
          <cell r="CF53">
            <v>57.6</v>
          </cell>
          <cell r="CN53">
            <v>59.4</v>
          </cell>
        </row>
        <row r="55">
          <cell r="AN55" t="str">
            <v>類似団体内平均値</v>
          </cell>
          <cell r="BP55">
            <v>37.200000000000003</v>
          </cell>
          <cell r="BX55">
            <v>24</v>
          </cell>
          <cell r="CF55">
            <v>19.8</v>
          </cell>
          <cell r="CN55">
            <v>19.8</v>
          </cell>
        </row>
        <row r="57">
          <cell r="BP57">
            <v>55.8</v>
          </cell>
          <cell r="BX57">
            <v>56.1</v>
          </cell>
          <cell r="CF57">
            <v>58.6</v>
          </cell>
          <cell r="CN57">
            <v>59.5</v>
          </cell>
        </row>
        <row r="72">
          <cell r="BP72" t="str">
            <v>H27</v>
          </cell>
          <cell r="BX72" t="str">
            <v>H28</v>
          </cell>
          <cell r="CF72" t="str">
            <v>H29</v>
          </cell>
          <cell r="CN72" t="str">
            <v>H30</v>
          </cell>
          <cell r="CV72" t="str">
            <v>R01</v>
          </cell>
        </row>
        <row r="73">
          <cell r="AN73" t="str">
            <v>当該団体値</v>
          </cell>
          <cell r="CF73">
            <v>2.6</v>
          </cell>
          <cell r="CN73">
            <v>8.5</v>
          </cell>
          <cell r="CV73">
            <v>19.7</v>
          </cell>
        </row>
        <row r="75">
          <cell r="BP75">
            <v>5.5</v>
          </cell>
          <cell r="BX75">
            <v>4.8</v>
          </cell>
          <cell r="CF75">
            <v>4.4000000000000004</v>
          </cell>
          <cell r="CN75">
            <v>3.7</v>
          </cell>
          <cell r="CV75">
            <v>4</v>
          </cell>
        </row>
        <row r="77">
          <cell r="AN77" t="str">
            <v>類似団体内平均値</v>
          </cell>
          <cell r="BP77">
            <v>37.200000000000003</v>
          </cell>
          <cell r="BX77">
            <v>24</v>
          </cell>
          <cell r="CF77">
            <v>19.8</v>
          </cell>
          <cell r="CN77">
            <v>19.8</v>
          </cell>
          <cell r="CV77">
            <v>20</v>
          </cell>
        </row>
        <row r="79">
          <cell r="BP79">
            <v>10.1</v>
          </cell>
          <cell r="BX79">
            <v>9.1</v>
          </cell>
          <cell r="CF79">
            <v>8.9</v>
          </cell>
          <cell r="CN79">
            <v>8.8000000000000007</v>
          </cell>
          <cell r="CV79">
            <v>8.9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G53" sqref="G53"/>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13273369</v>
      </c>
      <c r="BO4" s="424"/>
      <c r="BP4" s="424"/>
      <c r="BQ4" s="424"/>
      <c r="BR4" s="424"/>
      <c r="BS4" s="424"/>
      <c r="BT4" s="424"/>
      <c r="BU4" s="425"/>
      <c r="BV4" s="423">
        <v>14949712</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5</v>
      </c>
      <c r="CU4" s="608"/>
      <c r="CV4" s="608"/>
      <c r="CW4" s="608"/>
      <c r="CX4" s="608"/>
      <c r="CY4" s="608"/>
      <c r="CZ4" s="608"/>
      <c r="DA4" s="609"/>
      <c r="DB4" s="607">
        <v>5.3</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12798684</v>
      </c>
      <c r="BO5" s="429"/>
      <c r="BP5" s="429"/>
      <c r="BQ5" s="429"/>
      <c r="BR5" s="429"/>
      <c r="BS5" s="429"/>
      <c r="BT5" s="429"/>
      <c r="BU5" s="430"/>
      <c r="BV5" s="428">
        <v>14547147</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87.5</v>
      </c>
      <c r="CU5" s="399"/>
      <c r="CV5" s="399"/>
      <c r="CW5" s="399"/>
      <c r="CX5" s="399"/>
      <c r="CY5" s="399"/>
      <c r="CZ5" s="399"/>
      <c r="DA5" s="400"/>
      <c r="DB5" s="398">
        <v>84.9</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94</v>
      </c>
      <c r="AV6" s="486"/>
      <c r="AW6" s="486"/>
      <c r="AX6" s="486"/>
      <c r="AY6" s="408" t="s">
        <v>102</v>
      </c>
      <c r="AZ6" s="409"/>
      <c r="BA6" s="409"/>
      <c r="BB6" s="409"/>
      <c r="BC6" s="409"/>
      <c r="BD6" s="409"/>
      <c r="BE6" s="409"/>
      <c r="BF6" s="409"/>
      <c r="BG6" s="409"/>
      <c r="BH6" s="409"/>
      <c r="BI6" s="409"/>
      <c r="BJ6" s="409"/>
      <c r="BK6" s="409"/>
      <c r="BL6" s="409"/>
      <c r="BM6" s="410"/>
      <c r="BN6" s="428">
        <v>474685</v>
      </c>
      <c r="BO6" s="429"/>
      <c r="BP6" s="429"/>
      <c r="BQ6" s="429"/>
      <c r="BR6" s="429"/>
      <c r="BS6" s="429"/>
      <c r="BT6" s="429"/>
      <c r="BU6" s="430"/>
      <c r="BV6" s="428">
        <v>402565</v>
      </c>
      <c r="BW6" s="429"/>
      <c r="BX6" s="429"/>
      <c r="BY6" s="429"/>
      <c r="BZ6" s="429"/>
      <c r="CA6" s="429"/>
      <c r="CB6" s="429"/>
      <c r="CC6" s="430"/>
      <c r="CD6" s="437" t="s">
        <v>103</v>
      </c>
      <c r="CE6" s="438"/>
      <c r="CF6" s="438"/>
      <c r="CG6" s="438"/>
      <c r="CH6" s="438"/>
      <c r="CI6" s="438"/>
      <c r="CJ6" s="438"/>
      <c r="CK6" s="438"/>
      <c r="CL6" s="438"/>
      <c r="CM6" s="438"/>
      <c r="CN6" s="438"/>
      <c r="CO6" s="438"/>
      <c r="CP6" s="438"/>
      <c r="CQ6" s="438"/>
      <c r="CR6" s="438"/>
      <c r="CS6" s="439"/>
      <c r="CT6" s="581">
        <v>91.2</v>
      </c>
      <c r="CU6" s="582"/>
      <c r="CV6" s="582"/>
      <c r="CW6" s="582"/>
      <c r="CX6" s="582"/>
      <c r="CY6" s="582"/>
      <c r="CZ6" s="582"/>
      <c r="DA6" s="583"/>
      <c r="DB6" s="581">
        <v>89.2</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104</v>
      </c>
      <c r="AN7" s="402"/>
      <c r="AO7" s="402"/>
      <c r="AP7" s="402"/>
      <c r="AQ7" s="402"/>
      <c r="AR7" s="402"/>
      <c r="AS7" s="402"/>
      <c r="AT7" s="403"/>
      <c r="AU7" s="485" t="s">
        <v>105</v>
      </c>
      <c r="AV7" s="486"/>
      <c r="AW7" s="486"/>
      <c r="AX7" s="486"/>
      <c r="AY7" s="408" t="s">
        <v>106</v>
      </c>
      <c r="AZ7" s="409"/>
      <c r="BA7" s="409"/>
      <c r="BB7" s="409"/>
      <c r="BC7" s="409"/>
      <c r="BD7" s="409"/>
      <c r="BE7" s="409"/>
      <c r="BF7" s="409"/>
      <c r="BG7" s="409"/>
      <c r="BH7" s="409"/>
      <c r="BI7" s="409"/>
      <c r="BJ7" s="409"/>
      <c r="BK7" s="409"/>
      <c r="BL7" s="409"/>
      <c r="BM7" s="410"/>
      <c r="BN7" s="428">
        <v>110897</v>
      </c>
      <c r="BO7" s="429"/>
      <c r="BP7" s="429"/>
      <c r="BQ7" s="429"/>
      <c r="BR7" s="429"/>
      <c r="BS7" s="429"/>
      <c r="BT7" s="429"/>
      <c r="BU7" s="430"/>
      <c r="BV7" s="428">
        <v>21238</v>
      </c>
      <c r="BW7" s="429"/>
      <c r="BX7" s="429"/>
      <c r="BY7" s="429"/>
      <c r="BZ7" s="429"/>
      <c r="CA7" s="429"/>
      <c r="CB7" s="429"/>
      <c r="CC7" s="430"/>
      <c r="CD7" s="437" t="s">
        <v>107</v>
      </c>
      <c r="CE7" s="438"/>
      <c r="CF7" s="438"/>
      <c r="CG7" s="438"/>
      <c r="CH7" s="438"/>
      <c r="CI7" s="438"/>
      <c r="CJ7" s="438"/>
      <c r="CK7" s="438"/>
      <c r="CL7" s="438"/>
      <c r="CM7" s="438"/>
      <c r="CN7" s="438"/>
      <c r="CO7" s="438"/>
      <c r="CP7" s="438"/>
      <c r="CQ7" s="438"/>
      <c r="CR7" s="438"/>
      <c r="CS7" s="439"/>
      <c r="CT7" s="428">
        <v>7262824</v>
      </c>
      <c r="CU7" s="429"/>
      <c r="CV7" s="429"/>
      <c r="CW7" s="429"/>
      <c r="CX7" s="429"/>
      <c r="CY7" s="429"/>
      <c r="CZ7" s="429"/>
      <c r="DA7" s="430"/>
      <c r="DB7" s="428">
        <v>7149329</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108</v>
      </c>
      <c r="AN8" s="402"/>
      <c r="AO8" s="402"/>
      <c r="AP8" s="402"/>
      <c r="AQ8" s="402"/>
      <c r="AR8" s="402"/>
      <c r="AS8" s="402"/>
      <c r="AT8" s="403"/>
      <c r="AU8" s="485" t="s">
        <v>109</v>
      </c>
      <c r="AV8" s="486"/>
      <c r="AW8" s="486"/>
      <c r="AX8" s="486"/>
      <c r="AY8" s="408" t="s">
        <v>110</v>
      </c>
      <c r="AZ8" s="409"/>
      <c r="BA8" s="409"/>
      <c r="BB8" s="409"/>
      <c r="BC8" s="409"/>
      <c r="BD8" s="409"/>
      <c r="BE8" s="409"/>
      <c r="BF8" s="409"/>
      <c r="BG8" s="409"/>
      <c r="BH8" s="409"/>
      <c r="BI8" s="409"/>
      <c r="BJ8" s="409"/>
      <c r="BK8" s="409"/>
      <c r="BL8" s="409"/>
      <c r="BM8" s="410"/>
      <c r="BN8" s="428">
        <v>363788</v>
      </c>
      <c r="BO8" s="429"/>
      <c r="BP8" s="429"/>
      <c r="BQ8" s="429"/>
      <c r="BR8" s="429"/>
      <c r="BS8" s="429"/>
      <c r="BT8" s="429"/>
      <c r="BU8" s="430"/>
      <c r="BV8" s="428">
        <v>381327</v>
      </c>
      <c r="BW8" s="429"/>
      <c r="BX8" s="429"/>
      <c r="BY8" s="429"/>
      <c r="BZ8" s="429"/>
      <c r="CA8" s="429"/>
      <c r="CB8" s="429"/>
      <c r="CC8" s="430"/>
      <c r="CD8" s="437" t="s">
        <v>111</v>
      </c>
      <c r="CE8" s="438"/>
      <c r="CF8" s="438"/>
      <c r="CG8" s="438"/>
      <c r="CH8" s="438"/>
      <c r="CI8" s="438"/>
      <c r="CJ8" s="438"/>
      <c r="CK8" s="438"/>
      <c r="CL8" s="438"/>
      <c r="CM8" s="438"/>
      <c r="CN8" s="438"/>
      <c r="CO8" s="438"/>
      <c r="CP8" s="438"/>
      <c r="CQ8" s="438"/>
      <c r="CR8" s="438"/>
      <c r="CS8" s="439"/>
      <c r="CT8" s="541">
        <v>0.48</v>
      </c>
      <c r="CU8" s="542"/>
      <c r="CV8" s="542"/>
      <c r="CW8" s="542"/>
      <c r="CX8" s="542"/>
      <c r="CY8" s="542"/>
      <c r="CZ8" s="542"/>
      <c r="DA8" s="543"/>
      <c r="DB8" s="541">
        <v>0.46</v>
      </c>
      <c r="DC8" s="542"/>
      <c r="DD8" s="542"/>
      <c r="DE8" s="542"/>
      <c r="DF8" s="542"/>
      <c r="DG8" s="542"/>
      <c r="DH8" s="542"/>
      <c r="DI8" s="543"/>
      <c r="DJ8" s="186"/>
      <c r="DK8" s="186"/>
      <c r="DL8" s="186"/>
      <c r="DM8" s="186"/>
      <c r="DN8" s="186"/>
      <c r="DO8" s="186"/>
    </row>
    <row r="9" spans="1:119" ht="18.75" customHeight="1" thickBot="1" x14ac:dyDescent="0.2">
      <c r="A9" s="187"/>
      <c r="B9" s="570" t="s">
        <v>112</v>
      </c>
      <c r="C9" s="571"/>
      <c r="D9" s="571"/>
      <c r="E9" s="571"/>
      <c r="F9" s="571"/>
      <c r="G9" s="571"/>
      <c r="H9" s="571"/>
      <c r="I9" s="571"/>
      <c r="J9" s="571"/>
      <c r="K9" s="491"/>
      <c r="L9" s="572" t="s">
        <v>113</v>
      </c>
      <c r="M9" s="573"/>
      <c r="N9" s="573"/>
      <c r="O9" s="573"/>
      <c r="P9" s="573"/>
      <c r="Q9" s="574"/>
      <c r="R9" s="575">
        <v>18484</v>
      </c>
      <c r="S9" s="576"/>
      <c r="T9" s="576"/>
      <c r="U9" s="576"/>
      <c r="V9" s="577"/>
      <c r="W9" s="507" t="s">
        <v>114</v>
      </c>
      <c r="X9" s="508"/>
      <c r="Y9" s="508"/>
      <c r="Z9" s="508"/>
      <c r="AA9" s="508"/>
      <c r="AB9" s="508"/>
      <c r="AC9" s="508"/>
      <c r="AD9" s="508"/>
      <c r="AE9" s="508"/>
      <c r="AF9" s="508"/>
      <c r="AG9" s="508"/>
      <c r="AH9" s="508"/>
      <c r="AI9" s="508"/>
      <c r="AJ9" s="508"/>
      <c r="AK9" s="508"/>
      <c r="AL9" s="578"/>
      <c r="AM9" s="497" t="s">
        <v>115</v>
      </c>
      <c r="AN9" s="402"/>
      <c r="AO9" s="402"/>
      <c r="AP9" s="402"/>
      <c r="AQ9" s="402"/>
      <c r="AR9" s="402"/>
      <c r="AS9" s="402"/>
      <c r="AT9" s="403"/>
      <c r="AU9" s="485" t="s">
        <v>116</v>
      </c>
      <c r="AV9" s="486"/>
      <c r="AW9" s="486"/>
      <c r="AX9" s="486"/>
      <c r="AY9" s="408" t="s">
        <v>117</v>
      </c>
      <c r="AZ9" s="409"/>
      <c r="BA9" s="409"/>
      <c r="BB9" s="409"/>
      <c r="BC9" s="409"/>
      <c r="BD9" s="409"/>
      <c r="BE9" s="409"/>
      <c r="BF9" s="409"/>
      <c r="BG9" s="409"/>
      <c r="BH9" s="409"/>
      <c r="BI9" s="409"/>
      <c r="BJ9" s="409"/>
      <c r="BK9" s="409"/>
      <c r="BL9" s="409"/>
      <c r="BM9" s="410"/>
      <c r="BN9" s="428">
        <v>-17539</v>
      </c>
      <c r="BO9" s="429"/>
      <c r="BP9" s="429"/>
      <c r="BQ9" s="429"/>
      <c r="BR9" s="429"/>
      <c r="BS9" s="429"/>
      <c r="BT9" s="429"/>
      <c r="BU9" s="430"/>
      <c r="BV9" s="428">
        <v>78857</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9.1999999999999993</v>
      </c>
      <c r="CU9" s="399"/>
      <c r="CV9" s="399"/>
      <c r="CW9" s="399"/>
      <c r="CX9" s="399"/>
      <c r="CY9" s="399"/>
      <c r="CZ9" s="399"/>
      <c r="DA9" s="400"/>
      <c r="DB9" s="398">
        <v>9.1</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18905</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121</v>
      </c>
      <c r="AV10" s="486"/>
      <c r="AW10" s="486"/>
      <c r="AX10" s="486"/>
      <c r="AY10" s="408" t="s">
        <v>122</v>
      </c>
      <c r="AZ10" s="409"/>
      <c r="BA10" s="409"/>
      <c r="BB10" s="409"/>
      <c r="BC10" s="409"/>
      <c r="BD10" s="409"/>
      <c r="BE10" s="409"/>
      <c r="BF10" s="409"/>
      <c r="BG10" s="409"/>
      <c r="BH10" s="409"/>
      <c r="BI10" s="409"/>
      <c r="BJ10" s="409"/>
      <c r="BK10" s="409"/>
      <c r="BL10" s="409"/>
      <c r="BM10" s="410"/>
      <c r="BN10" s="428">
        <v>603</v>
      </c>
      <c r="BO10" s="429"/>
      <c r="BP10" s="429"/>
      <c r="BQ10" s="429"/>
      <c r="BR10" s="429"/>
      <c r="BS10" s="429"/>
      <c r="BT10" s="429"/>
      <c r="BU10" s="430"/>
      <c r="BV10" s="428">
        <v>570</v>
      </c>
      <c r="BW10" s="429"/>
      <c r="BX10" s="429"/>
      <c r="BY10" s="429"/>
      <c r="BZ10" s="429"/>
      <c r="CA10" s="429"/>
      <c r="CB10" s="429"/>
      <c r="CC10" s="43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124</v>
      </c>
      <c r="M11" s="475"/>
      <c r="N11" s="475"/>
      <c r="O11" s="475"/>
      <c r="P11" s="475"/>
      <c r="Q11" s="476"/>
      <c r="R11" s="567" t="s">
        <v>125</v>
      </c>
      <c r="S11" s="568"/>
      <c r="T11" s="568"/>
      <c r="U11" s="568"/>
      <c r="V11" s="569"/>
      <c r="W11" s="579"/>
      <c r="X11" s="390"/>
      <c r="Y11" s="390"/>
      <c r="Z11" s="390"/>
      <c r="AA11" s="390"/>
      <c r="AB11" s="390"/>
      <c r="AC11" s="390"/>
      <c r="AD11" s="390"/>
      <c r="AE11" s="390"/>
      <c r="AF11" s="390"/>
      <c r="AG11" s="390"/>
      <c r="AH11" s="390"/>
      <c r="AI11" s="390"/>
      <c r="AJ11" s="390"/>
      <c r="AK11" s="390"/>
      <c r="AL11" s="580"/>
      <c r="AM11" s="497" t="s">
        <v>126</v>
      </c>
      <c r="AN11" s="402"/>
      <c r="AO11" s="402"/>
      <c r="AP11" s="402"/>
      <c r="AQ11" s="402"/>
      <c r="AR11" s="402"/>
      <c r="AS11" s="402"/>
      <c r="AT11" s="403"/>
      <c r="AU11" s="485" t="s">
        <v>105</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130</v>
      </c>
      <c r="DC11" s="542"/>
      <c r="DD11" s="542"/>
      <c r="DE11" s="542"/>
      <c r="DF11" s="542"/>
      <c r="DG11" s="542"/>
      <c r="DH11" s="542"/>
      <c r="DI11" s="543"/>
      <c r="DJ11" s="186"/>
      <c r="DK11" s="186"/>
      <c r="DL11" s="186"/>
      <c r="DM11" s="186"/>
      <c r="DN11" s="186"/>
      <c r="DO11" s="186"/>
    </row>
    <row r="12" spans="1:119" ht="18.75" customHeight="1" x14ac:dyDescent="0.15">
      <c r="A12" s="187"/>
      <c r="B12" s="544" t="s">
        <v>131</v>
      </c>
      <c r="C12" s="545"/>
      <c r="D12" s="545"/>
      <c r="E12" s="545"/>
      <c r="F12" s="545"/>
      <c r="G12" s="545"/>
      <c r="H12" s="545"/>
      <c r="I12" s="545"/>
      <c r="J12" s="545"/>
      <c r="K12" s="546"/>
      <c r="L12" s="553" t="s">
        <v>132</v>
      </c>
      <c r="M12" s="554"/>
      <c r="N12" s="554"/>
      <c r="O12" s="554"/>
      <c r="P12" s="554"/>
      <c r="Q12" s="555"/>
      <c r="R12" s="556">
        <v>18468</v>
      </c>
      <c r="S12" s="557"/>
      <c r="T12" s="557"/>
      <c r="U12" s="557"/>
      <c r="V12" s="558"/>
      <c r="W12" s="559" t="s">
        <v>1</v>
      </c>
      <c r="X12" s="486"/>
      <c r="Y12" s="486"/>
      <c r="Z12" s="486"/>
      <c r="AA12" s="486"/>
      <c r="AB12" s="560"/>
      <c r="AC12" s="561" t="s">
        <v>133</v>
      </c>
      <c r="AD12" s="562"/>
      <c r="AE12" s="562"/>
      <c r="AF12" s="562"/>
      <c r="AG12" s="563"/>
      <c r="AH12" s="561" t="s">
        <v>134</v>
      </c>
      <c r="AI12" s="562"/>
      <c r="AJ12" s="562"/>
      <c r="AK12" s="562"/>
      <c r="AL12" s="564"/>
      <c r="AM12" s="497" t="s">
        <v>135</v>
      </c>
      <c r="AN12" s="402"/>
      <c r="AO12" s="402"/>
      <c r="AP12" s="402"/>
      <c r="AQ12" s="402"/>
      <c r="AR12" s="402"/>
      <c r="AS12" s="402"/>
      <c r="AT12" s="403"/>
      <c r="AU12" s="485" t="s">
        <v>136</v>
      </c>
      <c r="AV12" s="486"/>
      <c r="AW12" s="486"/>
      <c r="AX12" s="486"/>
      <c r="AY12" s="408" t="s">
        <v>137</v>
      </c>
      <c r="AZ12" s="409"/>
      <c r="BA12" s="409"/>
      <c r="BB12" s="409"/>
      <c r="BC12" s="409"/>
      <c r="BD12" s="409"/>
      <c r="BE12" s="409"/>
      <c r="BF12" s="409"/>
      <c r="BG12" s="409"/>
      <c r="BH12" s="409"/>
      <c r="BI12" s="409"/>
      <c r="BJ12" s="409"/>
      <c r="BK12" s="409"/>
      <c r="BL12" s="409"/>
      <c r="BM12" s="410"/>
      <c r="BN12" s="428">
        <v>0</v>
      </c>
      <c r="BO12" s="429"/>
      <c r="BP12" s="429"/>
      <c r="BQ12" s="429"/>
      <c r="BR12" s="429"/>
      <c r="BS12" s="429"/>
      <c r="BT12" s="429"/>
      <c r="BU12" s="430"/>
      <c r="BV12" s="428">
        <v>0</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139</v>
      </c>
      <c r="CU12" s="542"/>
      <c r="CV12" s="542"/>
      <c r="CW12" s="542"/>
      <c r="CX12" s="542"/>
      <c r="CY12" s="542"/>
      <c r="CZ12" s="542"/>
      <c r="DA12" s="543"/>
      <c r="DB12" s="541" t="s">
        <v>130</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140</v>
      </c>
      <c r="N13" s="529"/>
      <c r="O13" s="529"/>
      <c r="P13" s="529"/>
      <c r="Q13" s="530"/>
      <c r="R13" s="531">
        <v>18410</v>
      </c>
      <c r="S13" s="532"/>
      <c r="T13" s="532"/>
      <c r="U13" s="532"/>
      <c r="V13" s="533"/>
      <c r="W13" s="519" t="s">
        <v>141</v>
      </c>
      <c r="X13" s="441"/>
      <c r="Y13" s="441"/>
      <c r="Z13" s="441"/>
      <c r="AA13" s="441"/>
      <c r="AB13" s="442"/>
      <c r="AC13" s="404">
        <v>2148</v>
      </c>
      <c r="AD13" s="405"/>
      <c r="AE13" s="405"/>
      <c r="AF13" s="405"/>
      <c r="AG13" s="406"/>
      <c r="AH13" s="404">
        <v>2326</v>
      </c>
      <c r="AI13" s="405"/>
      <c r="AJ13" s="405"/>
      <c r="AK13" s="405"/>
      <c r="AL13" s="407"/>
      <c r="AM13" s="497" t="s">
        <v>142</v>
      </c>
      <c r="AN13" s="402"/>
      <c r="AO13" s="402"/>
      <c r="AP13" s="402"/>
      <c r="AQ13" s="402"/>
      <c r="AR13" s="402"/>
      <c r="AS13" s="402"/>
      <c r="AT13" s="403"/>
      <c r="AU13" s="485" t="s">
        <v>143</v>
      </c>
      <c r="AV13" s="486"/>
      <c r="AW13" s="486"/>
      <c r="AX13" s="486"/>
      <c r="AY13" s="408" t="s">
        <v>144</v>
      </c>
      <c r="AZ13" s="409"/>
      <c r="BA13" s="409"/>
      <c r="BB13" s="409"/>
      <c r="BC13" s="409"/>
      <c r="BD13" s="409"/>
      <c r="BE13" s="409"/>
      <c r="BF13" s="409"/>
      <c r="BG13" s="409"/>
      <c r="BH13" s="409"/>
      <c r="BI13" s="409"/>
      <c r="BJ13" s="409"/>
      <c r="BK13" s="409"/>
      <c r="BL13" s="409"/>
      <c r="BM13" s="410"/>
      <c r="BN13" s="428">
        <v>-16936</v>
      </c>
      <c r="BO13" s="429"/>
      <c r="BP13" s="429"/>
      <c r="BQ13" s="429"/>
      <c r="BR13" s="429"/>
      <c r="BS13" s="429"/>
      <c r="BT13" s="429"/>
      <c r="BU13" s="430"/>
      <c r="BV13" s="428">
        <v>79427</v>
      </c>
      <c r="BW13" s="429"/>
      <c r="BX13" s="429"/>
      <c r="BY13" s="429"/>
      <c r="BZ13" s="429"/>
      <c r="CA13" s="429"/>
      <c r="CB13" s="429"/>
      <c r="CC13" s="430"/>
      <c r="CD13" s="437" t="s">
        <v>145</v>
      </c>
      <c r="CE13" s="438"/>
      <c r="CF13" s="438"/>
      <c r="CG13" s="438"/>
      <c r="CH13" s="438"/>
      <c r="CI13" s="438"/>
      <c r="CJ13" s="438"/>
      <c r="CK13" s="438"/>
      <c r="CL13" s="438"/>
      <c r="CM13" s="438"/>
      <c r="CN13" s="438"/>
      <c r="CO13" s="438"/>
      <c r="CP13" s="438"/>
      <c r="CQ13" s="438"/>
      <c r="CR13" s="438"/>
      <c r="CS13" s="439"/>
      <c r="CT13" s="398">
        <v>4</v>
      </c>
      <c r="CU13" s="399"/>
      <c r="CV13" s="399"/>
      <c r="CW13" s="399"/>
      <c r="CX13" s="399"/>
      <c r="CY13" s="399"/>
      <c r="CZ13" s="399"/>
      <c r="DA13" s="400"/>
      <c r="DB13" s="398">
        <v>3.7</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146</v>
      </c>
      <c r="M14" s="565"/>
      <c r="N14" s="565"/>
      <c r="O14" s="565"/>
      <c r="P14" s="565"/>
      <c r="Q14" s="566"/>
      <c r="R14" s="531">
        <v>18667</v>
      </c>
      <c r="S14" s="532"/>
      <c r="T14" s="532"/>
      <c r="U14" s="532"/>
      <c r="V14" s="533"/>
      <c r="W14" s="534"/>
      <c r="X14" s="444"/>
      <c r="Y14" s="444"/>
      <c r="Z14" s="444"/>
      <c r="AA14" s="444"/>
      <c r="AB14" s="445"/>
      <c r="AC14" s="524">
        <v>24</v>
      </c>
      <c r="AD14" s="525"/>
      <c r="AE14" s="525"/>
      <c r="AF14" s="525"/>
      <c r="AG14" s="526"/>
      <c r="AH14" s="524">
        <v>25.5</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147</v>
      </c>
      <c r="CE14" s="435"/>
      <c r="CF14" s="435"/>
      <c r="CG14" s="435"/>
      <c r="CH14" s="435"/>
      <c r="CI14" s="435"/>
      <c r="CJ14" s="435"/>
      <c r="CK14" s="435"/>
      <c r="CL14" s="435"/>
      <c r="CM14" s="435"/>
      <c r="CN14" s="435"/>
      <c r="CO14" s="435"/>
      <c r="CP14" s="435"/>
      <c r="CQ14" s="435"/>
      <c r="CR14" s="435"/>
      <c r="CS14" s="436"/>
      <c r="CT14" s="535">
        <v>19.7</v>
      </c>
      <c r="CU14" s="536"/>
      <c r="CV14" s="536"/>
      <c r="CW14" s="536"/>
      <c r="CX14" s="536"/>
      <c r="CY14" s="536"/>
      <c r="CZ14" s="536"/>
      <c r="DA14" s="537"/>
      <c r="DB14" s="535">
        <v>8.5</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140</v>
      </c>
      <c r="N15" s="529"/>
      <c r="O15" s="529"/>
      <c r="P15" s="529"/>
      <c r="Q15" s="530"/>
      <c r="R15" s="531">
        <v>18612</v>
      </c>
      <c r="S15" s="532"/>
      <c r="T15" s="532"/>
      <c r="U15" s="532"/>
      <c r="V15" s="533"/>
      <c r="W15" s="519" t="s">
        <v>148</v>
      </c>
      <c r="X15" s="441"/>
      <c r="Y15" s="441"/>
      <c r="Z15" s="441"/>
      <c r="AA15" s="441"/>
      <c r="AB15" s="442"/>
      <c r="AC15" s="404">
        <v>1565</v>
      </c>
      <c r="AD15" s="405"/>
      <c r="AE15" s="405"/>
      <c r="AF15" s="405"/>
      <c r="AG15" s="406"/>
      <c r="AH15" s="404">
        <v>1591</v>
      </c>
      <c r="AI15" s="405"/>
      <c r="AJ15" s="405"/>
      <c r="AK15" s="405"/>
      <c r="AL15" s="407"/>
      <c r="AM15" s="497"/>
      <c r="AN15" s="402"/>
      <c r="AO15" s="402"/>
      <c r="AP15" s="402"/>
      <c r="AQ15" s="402"/>
      <c r="AR15" s="402"/>
      <c r="AS15" s="402"/>
      <c r="AT15" s="403"/>
      <c r="AU15" s="485"/>
      <c r="AV15" s="486"/>
      <c r="AW15" s="486"/>
      <c r="AX15" s="486"/>
      <c r="AY15" s="420" t="s">
        <v>149</v>
      </c>
      <c r="AZ15" s="421"/>
      <c r="BA15" s="421"/>
      <c r="BB15" s="421"/>
      <c r="BC15" s="421"/>
      <c r="BD15" s="421"/>
      <c r="BE15" s="421"/>
      <c r="BF15" s="421"/>
      <c r="BG15" s="421"/>
      <c r="BH15" s="421"/>
      <c r="BI15" s="421"/>
      <c r="BJ15" s="421"/>
      <c r="BK15" s="421"/>
      <c r="BL15" s="421"/>
      <c r="BM15" s="422"/>
      <c r="BN15" s="423">
        <v>3042191</v>
      </c>
      <c r="BO15" s="424"/>
      <c r="BP15" s="424"/>
      <c r="BQ15" s="424"/>
      <c r="BR15" s="424"/>
      <c r="BS15" s="424"/>
      <c r="BT15" s="424"/>
      <c r="BU15" s="425"/>
      <c r="BV15" s="423">
        <v>2917310</v>
      </c>
      <c r="BW15" s="424"/>
      <c r="BX15" s="424"/>
      <c r="BY15" s="424"/>
      <c r="BZ15" s="424"/>
      <c r="CA15" s="424"/>
      <c r="CB15" s="424"/>
      <c r="CC15" s="425"/>
      <c r="CD15" s="538" t="s">
        <v>150</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151</v>
      </c>
      <c r="M16" s="522"/>
      <c r="N16" s="522"/>
      <c r="O16" s="522"/>
      <c r="P16" s="522"/>
      <c r="Q16" s="523"/>
      <c r="R16" s="516" t="s">
        <v>152</v>
      </c>
      <c r="S16" s="517"/>
      <c r="T16" s="517"/>
      <c r="U16" s="517"/>
      <c r="V16" s="518"/>
      <c r="W16" s="534"/>
      <c r="X16" s="444"/>
      <c r="Y16" s="444"/>
      <c r="Z16" s="444"/>
      <c r="AA16" s="444"/>
      <c r="AB16" s="445"/>
      <c r="AC16" s="524">
        <v>17.5</v>
      </c>
      <c r="AD16" s="525"/>
      <c r="AE16" s="525"/>
      <c r="AF16" s="525"/>
      <c r="AG16" s="526"/>
      <c r="AH16" s="524">
        <v>17.5</v>
      </c>
      <c r="AI16" s="525"/>
      <c r="AJ16" s="525"/>
      <c r="AK16" s="525"/>
      <c r="AL16" s="527"/>
      <c r="AM16" s="497"/>
      <c r="AN16" s="402"/>
      <c r="AO16" s="402"/>
      <c r="AP16" s="402"/>
      <c r="AQ16" s="402"/>
      <c r="AR16" s="402"/>
      <c r="AS16" s="402"/>
      <c r="AT16" s="403"/>
      <c r="AU16" s="485"/>
      <c r="AV16" s="486"/>
      <c r="AW16" s="486"/>
      <c r="AX16" s="486"/>
      <c r="AY16" s="408" t="s">
        <v>153</v>
      </c>
      <c r="AZ16" s="409"/>
      <c r="BA16" s="409"/>
      <c r="BB16" s="409"/>
      <c r="BC16" s="409"/>
      <c r="BD16" s="409"/>
      <c r="BE16" s="409"/>
      <c r="BF16" s="409"/>
      <c r="BG16" s="409"/>
      <c r="BH16" s="409"/>
      <c r="BI16" s="409"/>
      <c r="BJ16" s="409"/>
      <c r="BK16" s="409"/>
      <c r="BL16" s="409"/>
      <c r="BM16" s="410"/>
      <c r="BN16" s="428">
        <v>6119517</v>
      </c>
      <c r="BO16" s="429"/>
      <c r="BP16" s="429"/>
      <c r="BQ16" s="429"/>
      <c r="BR16" s="429"/>
      <c r="BS16" s="429"/>
      <c r="BT16" s="429"/>
      <c r="BU16" s="430"/>
      <c r="BV16" s="428">
        <v>6028034</v>
      </c>
      <c r="BW16" s="429"/>
      <c r="BX16" s="429"/>
      <c r="BY16" s="429"/>
      <c r="BZ16" s="429"/>
      <c r="CA16" s="429"/>
      <c r="CB16" s="429"/>
      <c r="CC16" s="430"/>
      <c r="CD16" s="201"/>
      <c r="CE16" s="426" t="s">
        <v>154</v>
      </c>
      <c r="CF16" s="426"/>
      <c r="CG16" s="426"/>
      <c r="CH16" s="426"/>
      <c r="CI16" s="426"/>
      <c r="CJ16" s="426"/>
      <c r="CK16" s="426"/>
      <c r="CL16" s="426"/>
      <c r="CM16" s="426"/>
      <c r="CN16" s="426"/>
      <c r="CO16" s="426"/>
      <c r="CP16" s="426"/>
      <c r="CQ16" s="426"/>
      <c r="CR16" s="426"/>
      <c r="CS16" s="427"/>
      <c r="CT16" s="398">
        <v>3</v>
      </c>
      <c r="CU16" s="399"/>
      <c r="CV16" s="399"/>
      <c r="CW16" s="399"/>
      <c r="CX16" s="399"/>
      <c r="CY16" s="399"/>
      <c r="CZ16" s="399"/>
      <c r="DA16" s="400"/>
      <c r="DB16" s="398">
        <v>15.5</v>
      </c>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155</v>
      </c>
      <c r="N17" s="514"/>
      <c r="O17" s="514"/>
      <c r="P17" s="514"/>
      <c r="Q17" s="515"/>
      <c r="R17" s="516" t="s">
        <v>156</v>
      </c>
      <c r="S17" s="517"/>
      <c r="T17" s="517"/>
      <c r="U17" s="517"/>
      <c r="V17" s="518"/>
      <c r="W17" s="519" t="s">
        <v>157</v>
      </c>
      <c r="X17" s="441"/>
      <c r="Y17" s="441"/>
      <c r="Z17" s="441"/>
      <c r="AA17" s="441"/>
      <c r="AB17" s="442"/>
      <c r="AC17" s="404">
        <v>5234</v>
      </c>
      <c r="AD17" s="405"/>
      <c r="AE17" s="405"/>
      <c r="AF17" s="405"/>
      <c r="AG17" s="406"/>
      <c r="AH17" s="404">
        <v>5189</v>
      </c>
      <c r="AI17" s="405"/>
      <c r="AJ17" s="405"/>
      <c r="AK17" s="405"/>
      <c r="AL17" s="407"/>
      <c r="AM17" s="497"/>
      <c r="AN17" s="402"/>
      <c r="AO17" s="402"/>
      <c r="AP17" s="402"/>
      <c r="AQ17" s="402"/>
      <c r="AR17" s="402"/>
      <c r="AS17" s="402"/>
      <c r="AT17" s="403"/>
      <c r="AU17" s="485"/>
      <c r="AV17" s="486"/>
      <c r="AW17" s="486"/>
      <c r="AX17" s="486"/>
      <c r="AY17" s="408" t="s">
        <v>158</v>
      </c>
      <c r="AZ17" s="409"/>
      <c r="BA17" s="409"/>
      <c r="BB17" s="409"/>
      <c r="BC17" s="409"/>
      <c r="BD17" s="409"/>
      <c r="BE17" s="409"/>
      <c r="BF17" s="409"/>
      <c r="BG17" s="409"/>
      <c r="BH17" s="409"/>
      <c r="BI17" s="409"/>
      <c r="BJ17" s="409"/>
      <c r="BK17" s="409"/>
      <c r="BL17" s="409"/>
      <c r="BM17" s="410"/>
      <c r="BN17" s="428">
        <v>3896107</v>
      </c>
      <c r="BO17" s="429"/>
      <c r="BP17" s="429"/>
      <c r="BQ17" s="429"/>
      <c r="BR17" s="429"/>
      <c r="BS17" s="429"/>
      <c r="BT17" s="429"/>
      <c r="BU17" s="430"/>
      <c r="BV17" s="428">
        <v>3681206</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159</v>
      </c>
      <c r="C18" s="491"/>
      <c r="D18" s="491"/>
      <c r="E18" s="492"/>
      <c r="F18" s="492"/>
      <c r="G18" s="492"/>
      <c r="H18" s="492"/>
      <c r="I18" s="492"/>
      <c r="J18" s="492"/>
      <c r="K18" s="492"/>
      <c r="L18" s="493">
        <v>513.76</v>
      </c>
      <c r="M18" s="493"/>
      <c r="N18" s="493"/>
      <c r="O18" s="493"/>
      <c r="P18" s="493"/>
      <c r="Q18" s="493"/>
      <c r="R18" s="494"/>
      <c r="S18" s="494"/>
      <c r="T18" s="494"/>
      <c r="U18" s="494"/>
      <c r="V18" s="495"/>
      <c r="W18" s="509"/>
      <c r="X18" s="510"/>
      <c r="Y18" s="510"/>
      <c r="Z18" s="510"/>
      <c r="AA18" s="510"/>
      <c r="AB18" s="520"/>
      <c r="AC18" s="392">
        <v>58.5</v>
      </c>
      <c r="AD18" s="393"/>
      <c r="AE18" s="393"/>
      <c r="AF18" s="393"/>
      <c r="AG18" s="496"/>
      <c r="AH18" s="392">
        <v>57</v>
      </c>
      <c r="AI18" s="393"/>
      <c r="AJ18" s="393"/>
      <c r="AK18" s="393"/>
      <c r="AL18" s="394"/>
      <c r="AM18" s="497"/>
      <c r="AN18" s="402"/>
      <c r="AO18" s="402"/>
      <c r="AP18" s="402"/>
      <c r="AQ18" s="402"/>
      <c r="AR18" s="402"/>
      <c r="AS18" s="402"/>
      <c r="AT18" s="403"/>
      <c r="AU18" s="485"/>
      <c r="AV18" s="486"/>
      <c r="AW18" s="486"/>
      <c r="AX18" s="486"/>
      <c r="AY18" s="408" t="s">
        <v>160</v>
      </c>
      <c r="AZ18" s="409"/>
      <c r="BA18" s="409"/>
      <c r="BB18" s="409"/>
      <c r="BC18" s="409"/>
      <c r="BD18" s="409"/>
      <c r="BE18" s="409"/>
      <c r="BF18" s="409"/>
      <c r="BG18" s="409"/>
      <c r="BH18" s="409"/>
      <c r="BI18" s="409"/>
      <c r="BJ18" s="409"/>
      <c r="BK18" s="409"/>
      <c r="BL18" s="409"/>
      <c r="BM18" s="410"/>
      <c r="BN18" s="428">
        <v>6412211</v>
      </c>
      <c r="BO18" s="429"/>
      <c r="BP18" s="429"/>
      <c r="BQ18" s="429"/>
      <c r="BR18" s="429"/>
      <c r="BS18" s="429"/>
      <c r="BT18" s="429"/>
      <c r="BU18" s="430"/>
      <c r="BV18" s="428">
        <v>6241544</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161</v>
      </c>
      <c r="C19" s="491"/>
      <c r="D19" s="491"/>
      <c r="E19" s="492"/>
      <c r="F19" s="492"/>
      <c r="G19" s="492"/>
      <c r="H19" s="492"/>
      <c r="I19" s="492"/>
      <c r="J19" s="492"/>
      <c r="K19" s="492"/>
      <c r="L19" s="498">
        <v>36</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162</v>
      </c>
      <c r="AZ19" s="409"/>
      <c r="BA19" s="409"/>
      <c r="BB19" s="409"/>
      <c r="BC19" s="409"/>
      <c r="BD19" s="409"/>
      <c r="BE19" s="409"/>
      <c r="BF19" s="409"/>
      <c r="BG19" s="409"/>
      <c r="BH19" s="409"/>
      <c r="BI19" s="409"/>
      <c r="BJ19" s="409"/>
      <c r="BK19" s="409"/>
      <c r="BL19" s="409"/>
      <c r="BM19" s="410"/>
      <c r="BN19" s="428">
        <v>8416269</v>
      </c>
      <c r="BO19" s="429"/>
      <c r="BP19" s="429"/>
      <c r="BQ19" s="429"/>
      <c r="BR19" s="429"/>
      <c r="BS19" s="429"/>
      <c r="BT19" s="429"/>
      <c r="BU19" s="430"/>
      <c r="BV19" s="428">
        <v>8195538</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163</v>
      </c>
      <c r="C20" s="491"/>
      <c r="D20" s="491"/>
      <c r="E20" s="492"/>
      <c r="F20" s="492"/>
      <c r="G20" s="492"/>
      <c r="H20" s="492"/>
      <c r="I20" s="492"/>
      <c r="J20" s="492"/>
      <c r="K20" s="492"/>
      <c r="L20" s="498">
        <v>7169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164</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165</v>
      </c>
      <c r="C22" s="458"/>
      <c r="D22" s="459"/>
      <c r="E22" s="466" t="s">
        <v>1</v>
      </c>
      <c r="F22" s="441"/>
      <c r="G22" s="441"/>
      <c r="H22" s="441"/>
      <c r="I22" s="441"/>
      <c r="J22" s="441"/>
      <c r="K22" s="442"/>
      <c r="L22" s="466" t="s">
        <v>166</v>
      </c>
      <c r="M22" s="441"/>
      <c r="N22" s="441"/>
      <c r="O22" s="441"/>
      <c r="P22" s="442"/>
      <c r="Q22" s="451" t="s">
        <v>167</v>
      </c>
      <c r="R22" s="452"/>
      <c r="S22" s="452"/>
      <c r="T22" s="452"/>
      <c r="U22" s="452"/>
      <c r="V22" s="467"/>
      <c r="W22" s="469" t="s">
        <v>168</v>
      </c>
      <c r="X22" s="458"/>
      <c r="Y22" s="459"/>
      <c r="Z22" s="466" t="s">
        <v>1</v>
      </c>
      <c r="AA22" s="441"/>
      <c r="AB22" s="441"/>
      <c r="AC22" s="441"/>
      <c r="AD22" s="441"/>
      <c r="AE22" s="441"/>
      <c r="AF22" s="441"/>
      <c r="AG22" s="442"/>
      <c r="AH22" s="440" t="s">
        <v>169</v>
      </c>
      <c r="AI22" s="441"/>
      <c r="AJ22" s="441"/>
      <c r="AK22" s="441"/>
      <c r="AL22" s="442"/>
      <c r="AM22" s="440" t="s">
        <v>170</v>
      </c>
      <c r="AN22" s="446"/>
      <c r="AO22" s="446"/>
      <c r="AP22" s="446"/>
      <c r="AQ22" s="446"/>
      <c r="AR22" s="447"/>
      <c r="AS22" s="451" t="s">
        <v>167</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171</v>
      </c>
      <c r="AZ23" s="421"/>
      <c r="BA23" s="421"/>
      <c r="BB23" s="421"/>
      <c r="BC23" s="421"/>
      <c r="BD23" s="421"/>
      <c r="BE23" s="421"/>
      <c r="BF23" s="421"/>
      <c r="BG23" s="421"/>
      <c r="BH23" s="421"/>
      <c r="BI23" s="421"/>
      <c r="BJ23" s="421"/>
      <c r="BK23" s="421"/>
      <c r="BL23" s="421"/>
      <c r="BM23" s="422"/>
      <c r="BN23" s="428">
        <v>10065943</v>
      </c>
      <c r="BO23" s="429"/>
      <c r="BP23" s="429"/>
      <c r="BQ23" s="429"/>
      <c r="BR23" s="429"/>
      <c r="BS23" s="429"/>
      <c r="BT23" s="429"/>
      <c r="BU23" s="430"/>
      <c r="BV23" s="428">
        <v>9445647</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172</v>
      </c>
      <c r="F24" s="402"/>
      <c r="G24" s="402"/>
      <c r="H24" s="402"/>
      <c r="I24" s="402"/>
      <c r="J24" s="402"/>
      <c r="K24" s="403"/>
      <c r="L24" s="404">
        <v>1</v>
      </c>
      <c r="M24" s="405"/>
      <c r="N24" s="405"/>
      <c r="O24" s="405"/>
      <c r="P24" s="406"/>
      <c r="Q24" s="404">
        <v>7720</v>
      </c>
      <c r="R24" s="405"/>
      <c r="S24" s="405"/>
      <c r="T24" s="405"/>
      <c r="U24" s="405"/>
      <c r="V24" s="406"/>
      <c r="W24" s="470"/>
      <c r="X24" s="461"/>
      <c r="Y24" s="462"/>
      <c r="Z24" s="401" t="s">
        <v>173</v>
      </c>
      <c r="AA24" s="402"/>
      <c r="AB24" s="402"/>
      <c r="AC24" s="402"/>
      <c r="AD24" s="402"/>
      <c r="AE24" s="402"/>
      <c r="AF24" s="402"/>
      <c r="AG24" s="403"/>
      <c r="AH24" s="404">
        <v>181</v>
      </c>
      <c r="AI24" s="405"/>
      <c r="AJ24" s="405"/>
      <c r="AK24" s="405"/>
      <c r="AL24" s="406"/>
      <c r="AM24" s="404">
        <v>542276</v>
      </c>
      <c r="AN24" s="405"/>
      <c r="AO24" s="405"/>
      <c r="AP24" s="405"/>
      <c r="AQ24" s="405"/>
      <c r="AR24" s="406"/>
      <c r="AS24" s="404">
        <v>2996</v>
      </c>
      <c r="AT24" s="405"/>
      <c r="AU24" s="405"/>
      <c r="AV24" s="405"/>
      <c r="AW24" s="405"/>
      <c r="AX24" s="407"/>
      <c r="AY24" s="395" t="s">
        <v>174</v>
      </c>
      <c r="AZ24" s="396"/>
      <c r="BA24" s="396"/>
      <c r="BB24" s="396"/>
      <c r="BC24" s="396"/>
      <c r="BD24" s="396"/>
      <c r="BE24" s="396"/>
      <c r="BF24" s="396"/>
      <c r="BG24" s="396"/>
      <c r="BH24" s="396"/>
      <c r="BI24" s="396"/>
      <c r="BJ24" s="396"/>
      <c r="BK24" s="396"/>
      <c r="BL24" s="396"/>
      <c r="BM24" s="397"/>
      <c r="BN24" s="428">
        <v>8527559</v>
      </c>
      <c r="BO24" s="429"/>
      <c r="BP24" s="429"/>
      <c r="BQ24" s="429"/>
      <c r="BR24" s="429"/>
      <c r="BS24" s="429"/>
      <c r="BT24" s="429"/>
      <c r="BU24" s="430"/>
      <c r="BV24" s="428">
        <v>8752752</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175</v>
      </c>
      <c r="F25" s="402"/>
      <c r="G25" s="402"/>
      <c r="H25" s="402"/>
      <c r="I25" s="402"/>
      <c r="J25" s="402"/>
      <c r="K25" s="403"/>
      <c r="L25" s="404">
        <v>1</v>
      </c>
      <c r="M25" s="405"/>
      <c r="N25" s="405"/>
      <c r="O25" s="405"/>
      <c r="P25" s="406"/>
      <c r="Q25" s="404">
        <v>6490</v>
      </c>
      <c r="R25" s="405"/>
      <c r="S25" s="405"/>
      <c r="T25" s="405"/>
      <c r="U25" s="405"/>
      <c r="V25" s="406"/>
      <c r="W25" s="470"/>
      <c r="X25" s="461"/>
      <c r="Y25" s="462"/>
      <c r="Z25" s="401" t="s">
        <v>176</v>
      </c>
      <c r="AA25" s="402"/>
      <c r="AB25" s="402"/>
      <c r="AC25" s="402"/>
      <c r="AD25" s="402"/>
      <c r="AE25" s="402"/>
      <c r="AF25" s="402"/>
      <c r="AG25" s="403"/>
      <c r="AH25" s="404" t="s">
        <v>130</v>
      </c>
      <c r="AI25" s="405"/>
      <c r="AJ25" s="405"/>
      <c r="AK25" s="405"/>
      <c r="AL25" s="406"/>
      <c r="AM25" s="404" t="s">
        <v>130</v>
      </c>
      <c r="AN25" s="405"/>
      <c r="AO25" s="405"/>
      <c r="AP25" s="405"/>
      <c r="AQ25" s="405"/>
      <c r="AR25" s="406"/>
      <c r="AS25" s="404" t="s">
        <v>177</v>
      </c>
      <c r="AT25" s="405"/>
      <c r="AU25" s="405"/>
      <c r="AV25" s="405"/>
      <c r="AW25" s="405"/>
      <c r="AX25" s="407"/>
      <c r="AY25" s="420" t="s">
        <v>178</v>
      </c>
      <c r="AZ25" s="421"/>
      <c r="BA25" s="421"/>
      <c r="BB25" s="421"/>
      <c r="BC25" s="421"/>
      <c r="BD25" s="421"/>
      <c r="BE25" s="421"/>
      <c r="BF25" s="421"/>
      <c r="BG25" s="421"/>
      <c r="BH25" s="421"/>
      <c r="BI25" s="421"/>
      <c r="BJ25" s="421"/>
      <c r="BK25" s="421"/>
      <c r="BL25" s="421"/>
      <c r="BM25" s="422"/>
      <c r="BN25" s="423">
        <v>2100349</v>
      </c>
      <c r="BO25" s="424"/>
      <c r="BP25" s="424"/>
      <c r="BQ25" s="424"/>
      <c r="BR25" s="424"/>
      <c r="BS25" s="424"/>
      <c r="BT25" s="424"/>
      <c r="BU25" s="425"/>
      <c r="BV25" s="423">
        <v>1812818</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179</v>
      </c>
      <c r="F26" s="402"/>
      <c r="G26" s="402"/>
      <c r="H26" s="402"/>
      <c r="I26" s="402"/>
      <c r="J26" s="402"/>
      <c r="K26" s="403"/>
      <c r="L26" s="404">
        <v>1</v>
      </c>
      <c r="M26" s="405"/>
      <c r="N26" s="405"/>
      <c r="O26" s="405"/>
      <c r="P26" s="406"/>
      <c r="Q26" s="404">
        <v>5830</v>
      </c>
      <c r="R26" s="405"/>
      <c r="S26" s="405"/>
      <c r="T26" s="405"/>
      <c r="U26" s="405"/>
      <c r="V26" s="406"/>
      <c r="W26" s="470"/>
      <c r="X26" s="461"/>
      <c r="Y26" s="462"/>
      <c r="Z26" s="401" t="s">
        <v>180</v>
      </c>
      <c r="AA26" s="483"/>
      <c r="AB26" s="483"/>
      <c r="AC26" s="483"/>
      <c r="AD26" s="483"/>
      <c r="AE26" s="483"/>
      <c r="AF26" s="483"/>
      <c r="AG26" s="484"/>
      <c r="AH26" s="404" t="s">
        <v>130</v>
      </c>
      <c r="AI26" s="405"/>
      <c r="AJ26" s="405"/>
      <c r="AK26" s="405"/>
      <c r="AL26" s="406"/>
      <c r="AM26" s="404" t="s">
        <v>181</v>
      </c>
      <c r="AN26" s="405"/>
      <c r="AO26" s="405"/>
      <c r="AP26" s="405"/>
      <c r="AQ26" s="405"/>
      <c r="AR26" s="406"/>
      <c r="AS26" s="404" t="s">
        <v>139</v>
      </c>
      <c r="AT26" s="405"/>
      <c r="AU26" s="405"/>
      <c r="AV26" s="405"/>
      <c r="AW26" s="405"/>
      <c r="AX26" s="407"/>
      <c r="AY26" s="437" t="s">
        <v>182</v>
      </c>
      <c r="AZ26" s="438"/>
      <c r="BA26" s="438"/>
      <c r="BB26" s="438"/>
      <c r="BC26" s="438"/>
      <c r="BD26" s="438"/>
      <c r="BE26" s="438"/>
      <c r="BF26" s="438"/>
      <c r="BG26" s="438"/>
      <c r="BH26" s="438"/>
      <c r="BI26" s="438"/>
      <c r="BJ26" s="438"/>
      <c r="BK26" s="438"/>
      <c r="BL26" s="438"/>
      <c r="BM26" s="439"/>
      <c r="BN26" s="428" t="s">
        <v>130</v>
      </c>
      <c r="BO26" s="429"/>
      <c r="BP26" s="429"/>
      <c r="BQ26" s="429"/>
      <c r="BR26" s="429"/>
      <c r="BS26" s="429"/>
      <c r="BT26" s="429"/>
      <c r="BU26" s="430"/>
      <c r="BV26" s="428" t="s">
        <v>130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183</v>
      </c>
      <c r="F27" s="402"/>
      <c r="G27" s="402"/>
      <c r="H27" s="402"/>
      <c r="I27" s="402"/>
      <c r="J27" s="402"/>
      <c r="K27" s="403"/>
      <c r="L27" s="404">
        <v>1</v>
      </c>
      <c r="M27" s="405"/>
      <c r="N27" s="405"/>
      <c r="O27" s="405"/>
      <c r="P27" s="406"/>
      <c r="Q27" s="404">
        <v>3060</v>
      </c>
      <c r="R27" s="405"/>
      <c r="S27" s="405"/>
      <c r="T27" s="405"/>
      <c r="U27" s="405"/>
      <c r="V27" s="406"/>
      <c r="W27" s="470"/>
      <c r="X27" s="461"/>
      <c r="Y27" s="462"/>
      <c r="Z27" s="401" t="s">
        <v>184</v>
      </c>
      <c r="AA27" s="402"/>
      <c r="AB27" s="402"/>
      <c r="AC27" s="402"/>
      <c r="AD27" s="402"/>
      <c r="AE27" s="402"/>
      <c r="AF27" s="402"/>
      <c r="AG27" s="403"/>
      <c r="AH27" s="404" t="s">
        <v>130</v>
      </c>
      <c r="AI27" s="405"/>
      <c r="AJ27" s="405"/>
      <c r="AK27" s="405"/>
      <c r="AL27" s="406"/>
      <c r="AM27" s="404" t="s">
        <v>181</v>
      </c>
      <c r="AN27" s="405"/>
      <c r="AO27" s="405"/>
      <c r="AP27" s="405"/>
      <c r="AQ27" s="405"/>
      <c r="AR27" s="406"/>
      <c r="AS27" s="404" t="s">
        <v>139</v>
      </c>
      <c r="AT27" s="405"/>
      <c r="AU27" s="405"/>
      <c r="AV27" s="405"/>
      <c r="AW27" s="405"/>
      <c r="AX27" s="407"/>
      <c r="AY27" s="434" t="s">
        <v>185</v>
      </c>
      <c r="AZ27" s="435"/>
      <c r="BA27" s="435"/>
      <c r="BB27" s="435"/>
      <c r="BC27" s="435"/>
      <c r="BD27" s="435"/>
      <c r="BE27" s="435"/>
      <c r="BF27" s="435"/>
      <c r="BG27" s="435"/>
      <c r="BH27" s="435"/>
      <c r="BI27" s="435"/>
      <c r="BJ27" s="435"/>
      <c r="BK27" s="435"/>
      <c r="BL27" s="435"/>
      <c r="BM27" s="436"/>
      <c r="BN27" s="431" t="s">
        <v>139</v>
      </c>
      <c r="BO27" s="432"/>
      <c r="BP27" s="432"/>
      <c r="BQ27" s="432"/>
      <c r="BR27" s="432"/>
      <c r="BS27" s="432"/>
      <c r="BT27" s="432"/>
      <c r="BU27" s="433"/>
      <c r="BV27" s="431" t="s">
        <v>139</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186</v>
      </c>
      <c r="F28" s="402"/>
      <c r="G28" s="402"/>
      <c r="H28" s="402"/>
      <c r="I28" s="402"/>
      <c r="J28" s="402"/>
      <c r="K28" s="403"/>
      <c r="L28" s="404">
        <v>1</v>
      </c>
      <c r="M28" s="405"/>
      <c r="N28" s="405"/>
      <c r="O28" s="405"/>
      <c r="P28" s="406"/>
      <c r="Q28" s="404">
        <v>2440</v>
      </c>
      <c r="R28" s="405"/>
      <c r="S28" s="405"/>
      <c r="T28" s="405"/>
      <c r="U28" s="405"/>
      <c r="V28" s="406"/>
      <c r="W28" s="470"/>
      <c r="X28" s="461"/>
      <c r="Y28" s="462"/>
      <c r="Z28" s="401" t="s">
        <v>187</v>
      </c>
      <c r="AA28" s="402"/>
      <c r="AB28" s="402"/>
      <c r="AC28" s="402"/>
      <c r="AD28" s="402"/>
      <c r="AE28" s="402"/>
      <c r="AF28" s="402"/>
      <c r="AG28" s="403"/>
      <c r="AH28" s="404" t="s">
        <v>181</v>
      </c>
      <c r="AI28" s="405"/>
      <c r="AJ28" s="405"/>
      <c r="AK28" s="405"/>
      <c r="AL28" s="406"/>
      <c r="AM28" s="404" t="s">
        <v>130</v>
      </c>
      <c r="AN28" s="405"/>
      <c r="AO28" s="405"/>
      <c r="AP28" s="405"/>
      <c r="AQ28" s="405"/>
      <c r="AR28" s="406"/>
      <c r="AS28" s="404" t="s">
        <v>139</v>
      </c>
      <c r="AT28" s="405"/>
      <c r="AU28" s="405"/>
      <c r="AV28" s="405"/>
      <c r="AW28" s="405"/>
      <c r="AX28" s="407"/>
      <c r="AY28" s="411" t="s">
        <v>188</v>
      </c>
      <c r="AZ28" s="412"/>
      <c r="BA28" s="412"/>
      <c r="BB28" s="413"/>
      <c r="BC28" s="420" t="s">
        <v>48</v>
      </c>
      <c r="BD28" s="421"/>
      <c r="BE28" s="421"/>
      <c r="BF28" s="421"/>
      <c r="BG28" s="421"/>
      <c r="BH28" s="421"/>
      <c r="BI28" s="421"/>
      <c r="BJ28" s="421"/>
      <c r="BK28" s="421"/>
      <c r="BL28" s="421"/>
      <c r="BM28" s="422"/>
      <c r="BN28" s="423">
        <v>1051286</v>
      </c>
      <c r="BO28" s="424"/>
      <c r="BP28" s="424"/>
      <c r="BQ28" s="424"/>
      <c r="BR28" s="424"/>
      <c r="BS28" s="424"/>
      <c r="BT28" s="424"/>
      <c r="BU28" s="425"/>
      <c r="BV28" s="423">
        <v>1050683</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189</v>
      </c>
      <c r="F29" s="402"/>
      <c r="G29" s="402"/>
      <c r="H29" s="402"/>
      <c r="I29" s="402"/>
      <c r="J29" s="402"/>
      <c r="K29" s="403"/>
      <c r="L29" s="404">
        <v>14</v>
      </c>
      <c r="M29" s="405"/>
      <c r="N29" s="405"/>
      <c r="O29" s="405"/>
      <c r="P29" s="406"/>
      <c r="Q29" s="404">
        <v>2040</v>
      </c>
      <c r="R29" s="405"/>
      <c r="S29" s="405"/>
      <c r="T29" s="405"/>
      <c r="U29" s="405"/>
      <c r="V29" s="406"/>
      <c r="W29" s="471"/>
      <c r="X29" s="472"/>
      <c r="Y29" s="473"/>
      <c r="Z29" s="401" t="s">
        <v>190</v>
      </c>
      <c r="AA29" s="402"/>
      <c r="AB29" s="402"/>
      <c r="AC29" s="402"/>
      <c r="AD29" s="402"/>
      <c r="AE29" s="402"/>
      <c r="AF29" s="402"/>
      <c r="AG29" s="403"/>
      <c r="AH29" s="404">
        <v>181</v>
      </c>
      <c r="AI29" s="405"/>
      <c r="AJ29" s="405"/>
      <c r="AK29" s="405"/>
      <c r="AL29" s="406"/>
      <c r="AM29" s="404">
        <v>542276</v>
      </c>
      <c r="AN29" s="405"/>
      <c r="AO29" s="405"/>
      <c r="AP29" s="405"/>
      <c r="AQ29" s="405"/>
      <c r="AR29" s="406"/>
      <c r="AS29" s="404">
        <v>2996</v>
      </c>
      <c r="AT29" s="405"/>
      <c r="AU29" s="405"/>
      <c r="AV29" s="405"/>
      <c r="AW29" s="405"/>
      <c r="AX29" s="407"/>
      <c r="AY29" s="414"/>
      <c r="AZ29" s="415"/>
      <c r="BA29" s="415"/>
      <c r="BB29" s="416"/>
      <c r="BC29" s="408" t="s">
        <v>191</v>
      </c>
      <c r="BD29" s="409"/>
      <c r="BE29" s="409"/>
      <c r="BF29" s="409"/>
      <c r="BG29" s="409"/>
      <c r="BH29" s="409"/>
      <c r="BI29" s="409"/>
      <c r="BJ29" s="409"/>
      <c r="BK29" s="409"/>
      <c r="BL29" s="409"/>
      <c r="BM29" s="410"/>
      <c r="BN29" s="428">
        <v>371859</v>
      </c>
      <c r="BO29" s="429"/>
      <c r="BP29" s="429"/>
      <c r="BQ29" s="429"/>
      <c r="BR29" s="429"/>
      <c r="BS29" s="429"/>
      <c r="BT29" s="429"/>
      <c r="BU29" s="430"/>
      <c r="BV29" s="428">
        <v>371517</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192</v>
      </c>
      <c r="X30" s="481"/>
      <c r="Y30" s="481"/>
      <c r="Z30" s="481"/>
      <c r="AA30" s="481"/>
      <c r="AB30" s="481"/>
      <c r="AC30" s="481"/>
      <c r="AD30" s="481"/>
      <c r="AE30" s="481"/>
      <c r="AF30" s="481"/>
      <c r="AG30" s="482"/>
      <c r="AH30" s="392">
        <v>98.1</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1955208</v>
      </c>
      <c r="BO30" s="432"/>
      <c r="BP30" s="432"/>
      <c r="BQ30" s="432"/>
      <c r="BR30" s="432"/>
      <c r="BS30" s="432"/>
      <c r="BT30" s="432"/>
      <c r="BU30" s="433"/>
      <c r="BV30" s="431">
        <v>2115131</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193</v>
      </c>
      <c r="D32" s="214"/>
      <c r="E32" s="214"/>
      <c r="F32" s="211"/>
      <c r="G32" s="211"/>
      <c r="H32" s="211"/>
      <c r="I32" s="211"/>
      <c r="J32" s="211"/>
      <c r="K32" s="211"/>
      <c r="L32" s="211"/>
      <c r="M32" s="211"/>
      <c r="N32" s="211"/>
      <c r="O32" s="211"/>
      <c r="P32" s="211"/>
      <c r="Q32" s="211"/>
      <c r="R32" s="211"/>
      <c r="S32" s="211"/>
      <c r="T32" s="211"/>
      <c r="U32" s="211" t="s">
        <v>194</v>
      </c>
      <c r="V32" s="211"/>
      <c r="W32" s="211"/>
      <c r="X32" s="211"/>
      <c r="Y32" s="211"/>
      <c r="Z32" s="211"/>
      <c r="AA32" s="211"/>
      <c r="AB32" s="211"/>
      <c r="AC32" s="211"/>
      <c r="AD32" s="211"/>
      <c r="AE32" s="211"/>
      <c r="AF32" s="211"/>
      <c r="AG32" s="211"/>
      <c r="AH32" s="211"/>
      <c r="AI32" s="211"/>
      <c r="AJ32" s="211"/>
      <c r="AK32" s="211"/>
      <c r="AL32" s="211"/>
      <c r="AM32" s="215" t="s">
        <v>195</v>
      </c>
      <c r="AN32" s="211"/>
      <c r="AO32" s="211"/>
      <c r="AP32" s="211"/>
      <c r="AQ32" s="211"/>
      <c r="AR32" s="211"/>
      <c r="AS32" s="215"/>
      <c r="AT32" s="215"/>
      <c r="AU32" s="215"/>
      <c r="AV32" s="215"/>
      <c r="AW32" s="215"/>
      <c r="AX32" s="215"/>
      <c r="AY32" s="215"/>
      <c r="AZ32" s="215"/>
      <c r="BA32" s="215"/>
      <c r="BB32" s="211"/>
      <c r="BC32" s="215"/>
      <c r="BD32" s="211"/>
      <c r="BE32" s="215" t="s">
        <v>196</v>
      </c>
      <c r="BF32" s="211"/>
      <c r="BG32" s="211"/>
      <c r="BH32" s="211"/>
      <c r="BI32" s="211"/>
      <c r="BJ32" s="215"/>
      <c r="BK32" s="215"/>
      <c r="BL32" s="215"/>
      <c r="BM32" s="215"/>
      <c r="BN32" s="215"/>
      <c r="BO32" s="215"/>
      <c r="BP32" s="215"/>
      <c r="BQ32" s="215"/>
      <c r="BR32" s="211"/>
      <c r="BS32" s="211"/>
      <c r="BT32" s="211"/>
      <c r="BU32" s="211"/>
      <c r="BV32" s="211"/>
      <c r="BW32" s="211" t="s">
        <v>197</v>
      </c>
      <c r="BX32" s="211"/>
      <c r="BY32" s="211"/>
      <c r="BZ32" s="211"/>
      <c r="CA32" s="211"/>
      <c r="CB32" s="215"/>
      <c r="CC32" s="215"/>
      <c r="CD32" s="215"/>
      <c r="CE32" s="215"/>
      <c r="CF32" s="215"/>
      <c r="CG32" s="215"/>
      <c r="CH32" s="215"/>
      <c r="CI32" s="215"/>
      <c r="CJ32" s="215"/>
      <c r="CK32" s="215"/>
      <c r="CL32" s="215"/>
      <c r="CM32" s="215"/>
      <c r="CN32" s="215"/>
      <c r="CO32" s="215" t="s">
        <v>198</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199</v>
      </c>
      <c r="D33" s="391"/>
      <c r="E33" s="390" t="s">
        <v>200</v>
      </c>
      <c r="F33" s="390"/>
      <c r="G33" s="390"/>
      <c r="H33" s="390"/>
      <c r="I33" s="390"/>
      <c r="J33" s="390"/>
      <c r="K33" s="390"/>
      <c r="L33" s="390"/>
      <c r="M33" s="390"/>
      <c r="N33" s="390"/>
      <c r="O33" s="390"/>
      <c r="P33" s="390"/>
      <c r="Q33" s="390"/>
      <c r="R33" s="390"/>
      <c r="S33" s="390"/>
      <c r="T33" s="216"/>
      <c r="U33" s="391" t="s">
        <v>201</v>
      </c>
      <c r="V33" s="391"/>
      <c r="W33" s="390" t="s">
        <v>200</v>
      </c>
      <c r="X33" s="390"/>
      <c r="Y33" s="390"/>
      <c r="Z33" s="390"/>
      <c r="AA33" s="390"/>
      <c r="AB33" s="390"/>
      <c r="AC33" s="390"/>
      <c r="AD33" s="390"/>
      <c r="AE33" s="390"/>
      <c r="AF33" s="390"/>
      <c r="AG33" s="390"/>
      <c r="AH33" s="390"/>
      <c r="AI33" s="390"/>
      <c r="AJ33" s="390"/>
      <c r="AK33" s="390"/>
      <c r="AL33" s="216"/>
      <c r="AM33" s="391" t="s">
        <v>202</v>
      </c>
      <c r="AN33" s="391"/>
      <c r="AO33" s="390" t="s">
        <v>200</v>
      </c>
      <c r="AP33" s="390"/>
      <c r="AQ33" s="390"/>
      <c r="AR33" s="390"/>
      <c r="AS33" s="390"/>
      <c r="AT33" s="390"/>
      <c r="AU33" s="390"/>
      <c r="AV33" s="390"/>
      <c r="AW33" s="390"/>
      <c r="AX33" s="390"/>
      <c r="AY33" s="390"/>
      <c r="AZ33" s="390"/>
      <c r="BA33" s="390"/>
      <c r="BB33" s="390"/>
      <c r="BC33" s="390"/>
      <c r="BD33" s="217"/>
      <c r="BE33" s="390" t="s">
        <v>203</v>
      </c>
      <c r="BF33" s="390"/>
      <c r="BG33" s="390" t="s">
        <v>204</v>
      </c>
      <c r="BH33" s="390"/>
      <c r="BI33" s="390"/>
      <c r="BJ33" s="390"/>
      <c r="BK33" s="390"/>
      <c r="BL33" s="390"/>
      <c r="BM33" s="390"/>
      <c r="BN33" s="390"/>
      <c r="BO33" s="390"/>
      <c r="BP33" s="390"/>
      <c r="BQ33" s="390"/>
      <c r="BR33" s="390"/>
      <c r="BS33" s="390"/>
      <c r="BT33" s="390"/>
      <c r="BU33" s="390"/>
      <c r="BV33" s="217"/>
      <c r="BW33" s="391" t="s">
        <v>203</v>
      </c>
      <c r="BX33" s="391"/>
      <c r="BY33" s="390" t="s">
        <v>205</v>
      </c>
      <c r="BZ33" s="390"/>
      <c r="CA33" s="390"/>
      <c r="CB33" s="390"/>
      <c r="CC33" s="390"/>
      <c r="CD33" s="390"/>
      <c r="CE33" s="390"/>
      <c r="CF33" s="390"/>
      <c r="CG33" s="390"/>
      <c r="CH33" s="390"/>
      <c r="CI33" s="390"/>
      <c r="CJ33" s="390"/>
      <c r="CK33" s="390"/>
      <c r="CL33" s="390"/>
      <c r="CM33" s="390"/>
      <c r="CN33" s="216"/>
      <c r="CO33" s="391" t="s">
        <v>199</v>
      </c>
      <c r="CP33" s="391"/>
      <c r="CQ33" s="390" t="s">
        <v>206</v>
      </c>
      <c r="CR33" s="390"/>
      <c r="CS33" s="390"/>
      <c r="CT33" s="390"/>
      <c r="CU33" s="390"/>
      <c r="CV33" s="390"/>
      <c r="CW33" s="390"/>
      <c r="CX33" s="390"/>
      <c r="CY33" s="390"/>
      <c r="CZ33" s="390"/>
      <c r="DA33" s="390"/>
      <c r="DB33" s="390"/>
      <c r="DC33" s="390"/>
      <c r="DD33" s="390"/>
      <c r="DE33" s="390"/>
      <c r="DF33" s="216"/>
      <c r="DG33" s="389" t="s">
        <v>207</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2</v>
      </c>
      <c r="V34" s="387"/>
      <c r="W34" s="386" t="str">
        <f>IF('各会計、関係団体の財政状況及び健全化判断比率'!B28="","",'各会計、関係団体の財政状況及び健全化判断比率'!B28)</f>
        <v>国民健康保険特別会計</v>
      </c>
      <c r="X34" s="386"/>
      <c r="Y34" s="386"/>
      <c r="Z34" s="386"/>
      <c r="AA34" s="386"/>
      <c r="AB34" s="386"/>
      <c r="AC34" s="386"/>
      <c r="AD34" s="386"/>
      <c r="AE34" s="386"/>
      <c r="AF34" s="386"/>
      <c r="AG34" s="386"/>
      <c r="AH34" s="386"/>
      <c r="AI34" s="386"/>
      <c r="AJ34" s="386"/>
      <c r="AK34" s="386"/>
      <c r="AL34" s="214"/>
      <c r="AM34" s="387">
        <f>IF(AO34="","",MAX(C34:D43,U34:V43)+1)</f>
        <v>5</v>
      </c>
      <c r="AN34" s="387"/>
      <c r="AO34" s="386" t="str">
        <f>IF('各会計、関係団体の財政状況及び健全化判断比率'!B31="","",'各会計、関係団体の財政状況及び健全化判断比率'!B31)</f>
        <v>上水道事業会計</v>
      </c>
      <c r="AP34" s="386"/>
      <c r="AQ34" s="386"/>
      <c r="AR34" s="386"/>
      <c r="AS34" s="386"/>
      <c r="AT34" s="386"/>
      <c r="AU34" s="386"/>
      <c r="AV34" s="386"/>
      <c r="AW34" s="386"/>
      <c r="AX34" s="386"/>
      <c r="AY34" s="386"/>
      <c r="AZ34" s="386"/>
      <c r="BA34" s="386"/>
      <c r="BB34" s="386"/>
      <c r="BC34" s="386"/>
      <c r="BD34" s="214"/>
      <c r="BE34" s="387">
        <f>IF(BG34="","",MAX(C34:D43,U34:V43,AM34:AN43)+1)</f>
        <v>7</v>
      </c>
      <c r="BF34" s="387"/>
      <c r="BG34" s="386" t="str">
        <f>IF('各会計、関係団体の財政状況及び健全化判断比率'!B33="","",'各会計、関係団体の財政状況及び健全化判断比率'!B33)</f>
        <v>簡易水道特別会計</v>
      </c>
      <c r="BH34" s="386"/>
      <c r="BI34" s="386"/>
      <c r="BJ34" s="386"/>
      <c r="BK34" s="386"/>
      <c r="BL34" s="386"/>
      <c r="BM34" s="386"/>
      <c r="BN34" s="386"/>
      <c r="BO34" s="386"/>
      <c r="BP34" s="386"/>
      <c r="BQ34" s="386"/>
      <c r="BR34" s="386"/>
      <c r="BS34" s="386"/>
      <c r="BT34" s="386"/>
      <c r="BU34" s="386"/>
      <c r="BV34" s="214"/>
      <c r="BW34" s="387">
        <f>IF(BY34="","",MAX(C34:D43,U34:V43,AM34:AN43,BE34:BF43)+1)</f>
        <v>11</v>
      </c>
      <c r="BX34" s="387"/>
      <c r="BY34" s="386" t="str">
        <f>IF('各会計、関係団体の財政状況及び健全化判断比率'!B68="","",'各会計、関係団体の財政状況及び健全化判断比率'!B68)</f>
        <v>とかち広域消防事務組合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t="str">
        <f>IF(E35="","",C34+1)</f>
        <v/>
      </c>
      <c r="D35" s="387"/>
      <c r="E35" s="386" t="str">
        <f>IF('各会計、関係団体の財政状況及び健全化判断比率'!B8="","",'各会計、関係団体の財政状況及び健全化判断比率'!B8)</f>
        <v/>
      </c>
      <c r="F35" s="386"/>
      <c r="G35" s="386"/>
      <c r="H35" s="386"/>
      <c r="I35" s="386"/>
      <c r="J35" s="386"/>
      <c r="K35" s="386"/>
      <c r="L35" s="386"/>
      <c r="M35" s="386"/>
      <c r="N35" s="386"/>
      <c r="O35" s="386"/>
      <c r="P35" s="386"/>
      <c r="Q35" s="386"/>
      <c r="R35" s="386"/>
      <c r="S35" s="386"/>
      <c r="T35" s="214"/>
      <c r="U35" s="387">
        <f>IF(W35="","",U34+1)</f>
        <v>3</v>
      </c>
      <c r="V35" s="387"/>
      <c r="W35" s="386" t="str">
        <f>IF('各会計、関係団体の財政状況及び健全化判断比率'!B29="","",'各会計、関係団体の財政状況及び健全化判断比率'!B29)</f>
        <v>後期高齢者医療特別会計</v>
      </c>
      <c r="X35" s="386"/>
      <c r="Y35" s="386"/>
      <c r="Z35" s="386"/>
      <c r="AA35" s="386"/>
      <c r="AB35" s="386"/>
      <c r="AC35" s="386"/>
      <c r="AD35" s="386"/>
      <c r="AE35" s="386"/>
      <c r="AF35" s="386"/>
      <c r="AG35" s="386"/>
      <c r="AH35" s="386"/>
      <c r="AI35" s="386"/>
      <c r="AJ35" s="386"/>
      <c r="AK35" s="386"/>
      <c r="AL35" s="214"/>
      <c r="AM35" s="387">
        <f t="shared" ref="AM35:AM43" si="0">IF(AO35="","",AM34+1)</f>
        <v>6</v>
      </c>
      <c r="AN35" s="387"/>
      <c r="AO35" s="386" t="str">
        <f>IF('各会計、関係団体の財政状況及び健全化判断比率'!B32="","",'各会計、関係団体の財政状況及び健全化判断比率'!B32)</f>
        <v>公立芽室病院事業会計</v>
      </c>
      <c r="AP35" s="386"/>
      <c r="AQ35" s="386"/>
      <c r="AR35" s="386"/>
      <c r="AS35" s="386"/>
      <c r="AT35" s="386"/>
      <c r="AU35" s="386"/>
      <c r="AV35" s="386"/>
      <c r="AW35" s="386"/>
      <c r="AX35" s="386"/>
      <c r="AY35" s="386"/>
      <c r="AZ35" s="386"/>
      <c r="BA35" s="386"/>
      <c r="BB35" s="386"/>
      <c r="BC35" s="386"/>
      <c r="BD35" s="214"/>
      <c r="BE35" s="387">
        <f t="shared" ref="BE35:BE43" si="1">IF(BG35="","",BE34+1)</f>
        <v>8</v>
      </c>
      <c r="BF35" s="387"/>
      <c r="BG35" s="386" t="str">
        <f>IF('各会計、関係団体の財政状況及び健全化判断比率'!B34="","",'各会計、関係団体の財政状況及び健全化判断比率'!B34)</f>
        <v>集落排水特別会計</v>
      </c>
      <c r="BH35" s="386"/>
      <c r="BI35" s="386"/>
      <c r="BJ35" s="386"/>
      <c r="BK35" s="386"/>
      <c r="BL35" s="386"/>
      <c r="BM35" s="386"/>
      <c r="BN35" s="386"/>
      <c r="BO35" s="386"/>
      <c r="BP35" s="386"/>
      <c r="BQ35" s="386"/>
      <c r="BR35" s="386"/>
      <c r="BS35" s="386"/>
      <c r="BT35" s="386"/>
      <c r="BU35" s="386"/>
      <c r="BV35" s="214"/>
      <c r="BW35" s="387">
        <f t="shared" ref="BW35:BW43" si="2">IF(BY35="","",BW34+1)</f>
        <v>12</v>
      </c>
      <c r="BX35" s="387"/>
      <c r="BY35" s="386" t="str">
        <f>IF('各会計、関係団体の財政状況及び健全化判断比率'!B69="","",'各会計、関係団体の財政状況及び健全化判断比率'!B69)</f>
        <v>十勝圏複合事務組合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f t="shared" ref="U36:U43" si="4">IF(W36="","",U35+1)</f>
        <v>4</v>
      </c>
      <c r="V36" s="387"/>
      <c r="W36" s="386" t="str">
        <f>IF('各会計、関係団体の財政状況及び健全化判断比率'!B30="","",'各会計、関係団体の財政状況及び健全化判断比率'!B30)</f>
        <v>介護保険特別会計</v>
      </c>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f t="shared" si="1"/>
        <v>9</v>
      </c>
      <c r="BF36" s="387"/>
      <c r="BG36" s="386" t="str">
        <f>IF('各会計、関係団体の財政状況及び健全化判断比率'!B35="","",'各会計、関係団体の財政状況及び健全化判断比率'!B35)</f>
        <v>公共下水道特別会計</v>
      </c>
      <c r="BH36" s="386"/>
      <c r="BI36" s="386"/>
      <c r="BJ36" s="386"/>
      <c r="BK36" s="386"/>
      <c r="BL36" s="386"/>
      <c r="BM36" s="386"/>
      <c r="BN36" s="386"/>
      <c r="BO36" s="386"/>
      <c r="BP36" s="386"/>
      <c r="BQ36" s="386"/>
      <c r="BR36" s="386"/>
      <c r="BS36" s="386"/>
      <c r="BT36" s="386"/>
      <c r="BU36" s="386"/>
      <c r="BV36" s="214"/>
      <c r="BW36" s="387">
        <f t="shared" si="2"/>
        <v>13</v>
      </c>
      <c r="BX36" s="387"/>
      <c r="BY36" s="386" t="str">
        <f>IF('各会計、関係団体の財政状況及び健全化判断比率'!B70="","",'各会計、関係団体の財政状況及び健全化判断比率'!B70)</f>
        <v>十勝中部広域水道企業団</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f t="shared" si="1"/>
        <v>10</v>
      </c>
      <c r="BF37" s="387"/>
      <c r="BG37" s="386" t="str">
        <f>IF('各会計、関係団体の財政状況及び健全化判断比率'!B36="","",'各会計、関係団体の財政状況及び健全化判断比率'!B36)</f>
        <v>地域開発事業特別会計</v>
      </c>
      <c r="BH37" s="386"/>
      <c r="BI37" s="386"/>
      <c r="BJ37" s="386"/>
      <c r="BK37" s="386"/>
      <c r="BL37" s="386"/>
      <c r="BM37" s="386"/>
      <c r="BN37" s="386"/>
      <c r="BO37" s="386"/>
      <c r="BP37" s="386"/>
      <c r="BQ37" s="386"/>
      <c r="BR37" s="386"/>
      <c r="BS37" s="386"/>
      <c r="BT37" s="386"/>
      <c r="BU37" s="386"/>
      <c r="BV37" s="214"/>
      <c r="BW37" s="387" t="str">
        <f t="shared" si="2"/>
        <v/>
      </c>
      <c r="BX37" s="387"/>
      <c r="BY37" s="386" t="str">
        <f>IF('各会計、関係団体の財政状況及び健全化判断比率'!B71="","",'各会計、関係団体の財政状況及び健全化判断比率'!B71)</f>
        <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t="str">
        <f t="shared" si="2"/>
        <v/>
      </c>
      <c r="BX38" s="387"/>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bYJNs2AMKBqtTyaG5+gdnyHuF7/wgzFDMNJeMLoVAGP7RnSaEWMHiWk46GVCOGMumkAhsF4hdCeFWWZnVdyEKg==" saltValue="cuX/xOP32v6vjOvyDBNGc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election activeCell="G53" sqref="G5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559</v>
      </c>
      <c r="G33" s="29" t="s">
        <v>560</v>
      </c>
      <c r="H33" s="29" t="s">
        <v>561</v>
      </c>
      <c r="I33" s="29" t="s">
        <v>562</v>
      </c>
      <c r="J33" s="30" t="s">
        <v>563</v>
      </c>
      <c r="K33" s="22"/>
      <c r="L33" s="22"/>
      <c r="M33" s="22"/>
      <c r="N33" s="22"/>
      <c r="O33" s="22"/>
      <c r="P33" s="22"/>
    </row>
    <row r="34" spans="1:16" ht="39" customHeight="1" x14ac:dyDescent="0.15">
      <c r="A34" s="22"/>
      <c r="B34" s="31"/>
      <c r="C34" s="1210" t="s">
        <v>567</v>
      </c>
      <c r="D34" s="1210"/>
      <c r="E34" s="1211"/>
      <c r="F34" s="32">
        <v>2</v>
      </c>
      <c r="G34" s="33">
        <v>0.21</v>
      </c>
      <c r="H34" s="33" t="s">
        <v>568</v>
      </c>
      <c r="I34" s="33" t="s">
        <v>569</v>
      </c>
      <c r="J34" s="34" t="s">
        <v>570</v>
      </c>
      <c r="K34" s="22"/>
      <c r="L34" s="22"/>
      <c r="M34" s="22"/>
      <c r="N34" s="22"/>
      <c r="O34" s="22"/>
      <c r="P34" s="22"/>
    </row>
    <row r="35" spans="1:16" ht="39" customHeight="1" x14ac:dyDescent="0.15">
      <c r="A35" s="22"/>
      <c r="B35" s="35"/>
      <c r="C35" s="1204" t="s">
        <v>571</v>
      </c>
      <c r="D35" s="1205"/>
      <c r="E35" s="1206"/>
      <c r="F35" s="36">
        <v>3.14</v>
      </c>
      <c r="G35" s="37">
        <v>2.44</v>
      </c>
      <c r="H35" s="37">
        <v>4.2</v>
      </c>
      <c r="I35" s="37">
        <v>5.33</v>
      </c>
      <c r="J35" s="38">
        <v>5</v>
      </c>
      <c r="K35" s="22"/>
      <c r="L35" s="22"/>
      <c r="M35" s="22"/>
      <c r="N35" s="22"/>
      <c r="O35" s="22"/>
      <c r="P35" s="22"/>
    </row>
    <row r="36" spans="1:16" ht="39" customHeight="1" x14ac:dyDescent="0.15">
      <c r="A36" s="22"/>
      <c r="B36" s="35"/>
      <c r="C36" s="1204" t="s">
        <v>572</v>
      </c>
      <c r="D36" s="1205"/>
      <c r="E36" s="1206"/>
      <c r="F36" s="36">
        <v>1.88</v>
      </c>
      <c r="G36" s="37">
        <v>2.35</v>
      </c>
      <c r="H36" s="37">
        <v>2.77</v>
      </c>
      <c r="I36" s="37">
        <v>3.06</v>
      </c>
      <c r="J36" s="38">
        <v>3.32</v>
      </c>
      <c r="K36" s="22"/>
      <c r="L36" s="22"/>
      <c r="M36" s="22"/>
      <c r="N36" s="22"/>
      <c r="O36" s="22"/>
      <c r="P36" s="22"/>
    </row>
    <row r="37" spans="1:16" ht="39" customHeight="1" x14ac:dyDescent="0.15">
      <c r="A37" s="22"/>
      <c r="B37" s="35"/>
      <c r="C37" s="1204" t="s">
        <v>573</v>
      </c>
      <c r="D37" s="1205"/>
      <c r="E37" s="1206"/>
      <c r="F37" s="36" t="s">
        <v>574</v>
      </c>
      <c r="G37" s="37">
        <v>1.29</v>
      </c>
      <c r="H37" s="37">
        <v>0.53</v>
      </c>
      <c r="I37" s="37">
        <v>1.08</v>
      </c>
      <c r="J37" s="38">
        <v>2</v>
      </c>
      <c r="K37" s="22"/>
      <c r="L37" s="22"/>
      <c r="M37" s="22"/>
      <c r="N37" s="22"/>
      <c r="O37" s="22"/>
      <c r="P37" s="22"/>
    </row>
    <row r="38" spans="1:16" ht="39" customHeight="1" x14ac:dyDescent="0.15">
      <c r="A38" s="22"/>
      <c r="B38" s="35"/>
      <c r="C38" s="1204" t="s">
        <v>575</v>
      </c>
      <c r="D38" s="1205"/>
      <c r="E38" s="1206"/>
      <c r="F38" s="36">
        <v>0.36</v>
      </c>
      <c r="G38" s="37">
        <v>0.48</v>
      </c>
      <c r="H38" s="37">
        <v>0.43</v>
      </c>
      <c r="I38" s="37">
        <v>0.56000000000000005</v>
      </c>
      <c r="J38" s="38">
        <v>0.72</v>
      </c>
      <c r="K38" s="22"/>
      <c r="L38" s="22"/>
      <c r="M38" s="22"/>
      <c r="N38" s="22"/>
      <c r="O38" s="22"/>
      <c r="P38" s="22"/>
    </row>
    <row r="39" spans="1:16" ht="39" customHeight="1" x14ac:dyDescent="0.15">
      <c r="A39" s="22"/>
      <c r="B39" s="35"/>
      <c r="C39" s="1204" t="s">
        <v>576</v>
      </c>
      <c r="D39" s="1205"/>
      <c r="E39" s="1206"/>
      <c r="F39" s="36">
        <v>0.13</v>
      </c>
      <c r="G39" s="37">
        <v>7.0000000000000007E-2</v>
      </c>
      <c r="H39" s="37">
        <v>0.03</v>
      </c>
      <c r="I39" s="37">
        <v>0.31</v>
      </c>
      <c r="J39" s="38">
        <v>0.47</v>
      </c>
      <c r="K39" s="22"/>
      <c r="L39" s="22"/>
      <c r="M39" s="22"/>
      <c r="N39" s="22"/>
      <c r="O39" s="22"/>
      <c r="P39" s="22"/>
    </row>
    <row r="40" spans="1:16" ht="39" customHeight="1" x14ac:dyDescent="0.15">
      <c r="A40" s="22"/>
      <c r="B40" s="35"/>
      <c r="C40" s="1204" t="s">
        <v>577</v>
      </c>
      <c r="D40" s="1205"/>
      <c r="E40" s="1206"/>
      <c r="F40" s="36">
        <v>2.57</v>
      </c>
      <c r="G40" s="37">
        <v>5.16</v>
      </c>
      <c r="H40" s="37">
        <v>6.3</v>
      </c>
      <c r="I40" s="37">
        <v>6.76</v>
      </c>
      <c r="J40" s="38">
        <v>7.0000000000000007E-2</v>
      </c>
      <c r="K40" s="22"/>
      <c r="L40" s="22"/>
      <c r="M40" s="22"/>
      <c r="N40" s="22"/>
      <c r="O40" s="22"/>
      <c r="P40" s="22"/>
    </row>
    <row r="41" spans="1:16" ht="39" customHeight="1" x14ac:dyDescent="0.15">
      <c r="A41" s="22"/>
      <c r="B41" s="35"/>
      <c r="C41" s="1204" t="s">
        <v>578</v>
      </c>
      <c r="D41" s="1205"/>
      <c r="E41" s="1206"/>
      <c r="F41" s="36">
        <v>7.0000000000000007E-2</v>
      </c>
      <c r="G41" s="37">
        <v>0.05</v>
      </c>
      <c r="H41" s="37">
        <v>0.08</v>
      </c>
      <c r="I41" s="37">
        <v>0.08</v>
      </c>
      <c r="J41" s="38">
        <v>0.05</v>
      </c>
      <c r="K41" s="22"/>
      <c r="L41" s="22"/>
      <c r="M41" s="22"/>
      <c r="N41" s="22"/>
      <c r="O41" s="22"/>
      <c r="P41" s="22"/>
    </row>
    <row r="42" spans="1:16" ht="39" customHeight="1" x14ac:dyDescent="0.15">
      <c r="A42" s="22"/>
      <c r="B42" s="39"/>
      <c r="C42" s="1204" t="s">
        <v>579</v>
      </c>
      <c r="D42" s="1205"/>
      <c r="E42" s="1206"/>
      <c r="F42" s="36" t="s">
        <v>517</v>
      </c>
      <c r="G42" s="37" t="s">
        <v>517</v>
      </c>
      <c r="H42" s="37" t="s">
        <v>517</v>
      </c>
      <c r="I42" s="37" t="s">
        <v>517</v>
      </c>
      <c r="J42" s="38" t="s">
        <v>517</v>
      </c>
      <c r="K42" s="22"/>
      <c r="L42" s="22"/>
      <c r="M42" s="22"/>
      <c r="N42" s="22"/>
      <c r="O42" s="22"/>
      <c r="P42" s="22"/>
    </row>
    <row r="43" spans="1:16" ht="39" customHeight="1" thickBot="1" x14ac:dyDescent="0.2">
      <c r="A43" s="22"/>
      <c r="B43" s="40"/>
      <c r="C43" s="1207" t="s">
        <v>580</v>
      </c>
      <c r="D43" s="1208"/>
      <c r="E43" s="1209"/>
      <c r="F43" s="41">
        <v>0.02</v>
      </c>
      <c r="G43" s="42">
        <v>0.03</v>
      </c>
      <c r="H43" s="42">
        <v>0.03</v>
      </c>
      <c r="I43" s="42">
        <v>0.05</v>
      </c>
      <c r="J43" s="43">
        <v>0.05</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omNiwGt9rdGq1d4SCkuqVsfokzPI8wYp+mdn7eck0Zi4Uiq3OZ5bnOetGXZQaTcNUw+rgxnC7u2V754mENJmg==" saltValue="UXxrQv9cuGA581vnvZTt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3" zoomScale="70" zoomScaleNormal="70" zoomScaleSheetLayoutView="55" workbookViewId="0">
      <selection activeCell="L56" sqref="L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559</v>
      </c>
      <c r="L44" s="56" t="s">
        <v>560</v>
      </c>
      <c r="M44" s="56" t="s">
        <v>561</v>
      </c>
      <c r="N44" s="56" t="s">
        <v>562</v>
      </c>
      <c r="O44" s="57" t="s">
        <v>563</v>
      </c>
      <c r="P44" s="48"/>
      <c r="Q44" s="48"/>
      <c r="R44" s="48"/>
      <c r="S44" s="48"/>
      <c r="T44" s="48"/>
      <c r="U44" s="48"/>
    </row>
    <row r="45" spans="1:21" ht="30.75" customHeight="1" x14ac:dyDescent="0.15">
      <c r="A45" s="48"/>
      <c r="B45" s="1230" t="s">
        <v>11</v>
      </c>
      <c r="C45" s="1231"/>
      <c r="D45" s="58"/>
      <c r="E45" s="1236" t="s">
        <v>12</v>
      </c>
      <c r="F45" s="1236"/>
      <c r="G45" s="1236"/>
      <c r="H45" s="1236"/>
      <c r="I45" s="1236"/>
      <c r="J45" s="1237"/>
      <c r="K45" s="59">
        <v>902</v>
      </c>
      <c r="L45" s="60">
        <v>782</v>
      </c>
      <c r="M45" s="60">
        <v>794</v>
      </c>
      <c r="N45" s="60">
        <v>776</v>
      </c>
      <c r="O45" s="61">
        <v>802</v>
      </c>
      <c r="P45" s="48"/>
      <c r="Q45" s="48"/>
      <c r="R45" s="48"/>
      <c r="S45" s="48"/>
      <c r="T45" s="48"/>
      <c r="U45" s="48"/>
    </row>
    <row r="46" spans="1:21" ht="30.75" customHeight="1" x14ac:dyDescent="0.15">
      <c r="A46" s="48"/>
      <c r="B46" s="1232"/>
      <c r="C46" s="1233"/>
      <c r="D46" s="62"/>
      <c r="E46" s="1214" t="s">
        <v>13</v>
      </c>
      <c r="F46" s="1214"/>
      <c r="G46" s="1214"/>
      <c r="H46" s="1214"/>
      <c r="I46" s="1214"/>
      <c r="J46" s="1215"/>
      <c r="K46" s="63" t="s">
        <v>517</v>
      </c>
      <c r="L46" s="64" t="s">
        <v>517</v>
      </c>
      <c r="M46" s="64" t="s">
        <v>517</v>
      </c>
      <c r="N46" s="64" t="s">
        <v>517</v>
      </c>
      <c r="O46" s="65" t="s">
        <v>517</v>
      </c>
      <c r="P46" s="48"/>
      <c r="Q46" s="48"/>
      <c r="R46" s="48"/>
      <c r="S46" s="48"/>
      <c r="T46" s="48"/>
      <c r="U46" s="48"/>
    </row>
    <row r="47" spans="1:21" ht="30.75" customHeight="1" x14ac:dyDescent="0.15">
      <c r="A47" s="48"/>
      <c r="B47" s="1232"/>
      <c r="C47" s="1233"/>
      <c r="D47" s="62"/>
      <c r="E47" s="1214" t="s">
        <v>14</v>
      </c>
      <c r="F47" s="1214"/>
      <c r="G47" s="1214"/>
      <c r="H47" s="1214"/>
      <c r="I47" s="1214"/>
      <c r="J47" s="1215"/>
      <c r="K47" s="63" t="s">
        <v>517</v>
      </c>
      <c r="L47" s="64" t="s">
        <v>517</v>
      </c>
      <c r="M47" s="64" t="s">
        <v>517</v>
      </c>
      <c r="N47" s="64" t="s">
        <v>517</v>
      </c>
      <c r="O47" s="65" t="s">
        <v>517</v>
      </c>
      <c r="P47" s="48"/>
      <c r="Q47" s="48"/>
      <c r="R47" s="48"/>
      <c r="S47" s="48"/>
      <c r="T47" s="48"/>
      <c r="U47" s="48"/>
    </row>
    <row r="48" spans="1:21" ht="30.75" customHeight="1" x14ac:dyDescent="0.15">
      <c r="A48" s="48"/>
      <c r="B48" s="1232"/>
      <c r="C48" s="1233"/>
      <c r="D48" s="62"/>
      <c r="E48" s="1214" t="s">
        <v>15</v>
      </c>
      <c r="F48" s="1214"/>
      <c r="G48" s="1214"/>
      <c r="H48" s="1214"/>
      <c r="I48" s="1214"/>
      <c r="J48" s="1215"/>
      <c r="K48" s="63">
        <v>205</v>
      </c>
      <c r="L48" s="64">
        <v>230</v>
      </c>
      <c r="M48" s="64">
        <v>178</v>
      </c>
      <c r="N48" s="64">
        <v>221</v>
      </c>
      <c r="O48" s="65">
        <v>219</v>
      </c>
      <c r="P48" s="48"/>
      <c r="Q48" s="48"/>
      <c r="R48" s="48"/>
      <c r="S48" s="48"/>
      <c r="T48" s="48"/>
      <c r="U48" s="48"/>
    </row>
    <row r="49" spans="1:21" ht="30.75" customHeight="1" x14ac:dyDescent="0.15">
      <c r="A49" s="48"/>
      <c r="B49" s="1232"/>
      <c r="C49" s="1233"/>
      <c r="D49" s="62"/>
      <c r="E49" s="1214" t="s">
        <v>16</v>
      </c>
      <c r="F49" s="1214"/>
      <c r="G49" s="1214"/>
      <c r="H49" s="1214"/>
      <c r="I49" s="1214"/>
      <c r="J49" s="1215"/>
      <c r="K49" s="63">
        <v>29</v>
      </c>
      <c r="L49" s="64">
        <v>15</v>
      </c>
      <c r="M49" s="64">
        <v>13</v>
      </c>
      <c r="N49" s="64">
        <v>11</v>
      </c>
      <c r="O49" s="65">
        <v>9</v>
      </c>
      <c r="P49" s="48"/>
      <c r="Q49" s="48"/>
      <c r="R49" s="48"/>
      <c r="S49" s="48"/>
      <c r="T49" s="48"/>
      <c r="U49" s="48"/>
    </row>
    <row r="50" spans="1:21" ht="30.75" customHeight="1" x14ac:dyDescent="0.15">
      <c r="A50" s="48"/>
      <c r="B50" s="1232"/>
      <c r="C50" s="1233"/>
      <c r="D50" s="62"/>
      <c r="E50" s="1214" t="s">
        <v>17</v>
      </c>
      <c r="F50" s="1214"/>
      <c r="G50" s="1214"/>
      <c r="H50" s="1214"/>
      <c r="I50" s="1214"/>
      <c r="J50" s="1215"/>
      <c r="K50" s="63">
        <v>145</v>
      </c>
      <c r="L50" s="64">
        <v>98</v>
      </c>
      <c r="M50" s="64">
        <v>105</v>
      </c>
      <c r="N50" s="64">
        <v>91</v>
      </c>
      <c r="O50" s="65">
        <v>73</v>
      </c>
      <c r="P50" s="48"/>
      <c r="Q50" s="48"/>
      <c r="R50" s="48"/>
      <c r="S50" s="48"/>
      <c r="T50" s="48"/>
      <c r="U50" s="48"/>
    </row>
    <row r="51" spans="1:21" ht="30.75" customHeight="1" x14ac:dyDescent="0.15">
      <c r="A51" s="48"/>
      <c r="B51" s="1234"/>
      <c r="C51" s="1235"/>
      <c r="D51" s="66"/>
      <c r="E51" s="1214" t="s">
        <v>18</v>
      </c>
      <c r="F51" s="1214"/>
      <c r="G51" s="1214"/>
      <c r="H51" s="1214"/>
      <c r="I51" s="1214"/>
      <c r="J51" s="1215"/>
      <c r="K51" s="63" t="s">
        <v>517</v>
      </c>
      <c r="L51" s="64" t="s">
        <v>517</v>
      </c>
      <c r="M51" s="64" t="s">
        <v>517</v>
      </c>
      <c r="N51" s="64" t="s">
        <v>517</v>
      </c>
      <c r="O51" s="65" t="s">
        <v>517</v>
      </c>
      <c r="P51" s="48"/>
      <c r="Q51" s="48"/>
      <c r="R51" s="48"/>
      <c r="S51" s="48"/>
      <c r="T51" s="48"/>
      <c r="U51" s="48"/>
    </row>
    <row r="52" spans="1:21" ht="30.75" customHeight="1" x14ac:dyDescent="0.15">
      <c r="A52" s="48"/>
      <c r="B52" s="1212" t="s">
        <v>19</v>
      </c>
      <c r="C52" s="1213"/>
      <c r="D52" s="66"/>
      <c r="E52" s="1214" t="s">
        <v>20</v>
      </c>
      <c r="F52" s="1214"/>
      <c r="G52" s="1214"/>
      <c r="H52" s="1214"/>
      <c r="I52" s="1214"/>
      <c r="J52" s="1215"/>
      <c r="K52" s="63">
        <v>890</v>
      </c>
      <c r="L52" s="64">
        <v>903</v>
      </c>
      <c r="M52" s="64">
        <v>853</v>
      </c>
      <c r="N52" s="64">
        <v>836</v>
      </c>
      <c r="O52" s="65">
        <v>821</v>
      </c>
      <c r="P52" s="48"/>
      <c r="Q52" s="48"/>
      <c r="R52" s="48"/>
      <c r="S52" s="48"/>
      <c r="T52" s="48"/>
      <c r="U52" s="48"/>
    </row>
    <row r="53" spans="1:21" ht="30.75" customHeight="1" thickBot="1" x14ac:dyDescent="0.2">
      <c r="A53" s="48"/>
      <c r="B53" s="1216" t="s">
        <v>21</v>
      </c>
      <c r="C53" s="1217"/>
      <c r="D53" s="67"/>
      <c r="E53" s="1218" t="s">
        <v>22</v>
      </c>
      <c r="F53" s="1218"/>
      <c r="G53" s="1218"/>
      <c r="H53" s="1218"/>
      <c r="I53" s="1218"/>
      <c r="J53" s="1219"/>
      <c r="K53" s="68">
        <v>391</v>
      </c>
      <c r="L53" s="69">
        <v>222</v>
      </c>
      <c r="M53" s="69">
        <v>237</v>
      </c>
      <c r="N53" s="69">
        <v>263</v>
      </c>
      <c r="O53" s="70">
        <v>282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20" t="s">
        <v>25</v>
      </c>
      <c r="C57" s="1221"/>
      <c r="D57" s="1224" t="s">
        <v>26</v>
      </c>
      <c r="E57" s="1225"/>
      <c r="F57" s="1225"/>
      <c r="G57" s="1225"/>
      <c r="H57" s="1225"/>
      <c r="I57" s="1225"/>
      <c r="J57" s="1226"/>
      <c r="K57" s="83">
        <v>387</v>
      </c>
      <c r="L57" s="84">
        <v>380</v>
      </c>
      <c r="M57" s="84">
        <v>374</v>
      </c>
      <c r="N57" s="84">
        <v>371</v>
      </c>
      <c r="O57" s="85">
        <v>372</v>
      </c>
    </row>
    <row r="58" spans="1:21" ht="31.5" customHeight="1" thickBot="1" x14ac:dyDescent="0.2">
      <c r="B58" s="1222"/>
      <c r="C58" s="1223"/>
      <c r="D58" s="1227" t="s">
        <v>27</v>
      </c>
      <c r="E58" s="1228"/>
      <c r="F58" s="1228"/>
      <c r="G58" s="1228"/>
      <c r="H58" s="1228"/>
      <c r="I58" s="1228"/>
      <c r="J58" s="1229"/>
      <c r="K58" s="86">
        <v>1</v>
      </c>
      <c r="L58" s="87">
        <v>1</v>
      </c>
      <c r="M58" s="87">
        <v>1</v>
      </c>
      <c r="N58" s="87">
        <v>1</v>
      </c>
      <c r="O58" s="88">
        <v>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1aJXWKCdSPe6jocyt8yZe/RbmDRRbi6bMisJA9cLPy2f15UgCY8BNHJ+Qp/iO1vZhO3m4rXoGrn+b74p3EcnHw==" saltValue="XmyScqU+vk2COiwW+F14l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 zoomScale="70" zoomScaleNormal="70" zoomScaleSheetLayoutView="100" workbookViewId="0">
      <selection activeCell="E53" sqref="E53:H53"/>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559</v>
      </c>
      <c r="J40" s="100" t="s">
        <v>560</v>
      </c>
      <c r="K40" s="100" t="s">
        <v>561</v>
      </c>
      <c r="L40" s="100" t="s">
        <v>562</v>
      </c>
      <c r="M40" s="101" t="s">
        <v>563</v>
      </c>
    </row>
    <row r="41" spans="2:13" ht="27.75" customHeight="1" x14ac:dyDescent="0.15">
      <c r="B41" s="1250" t="s">
        <v>30</v>
      </c>
      <c r="C41" s="1251"/>
      <c r="D41" s="102"/>
      <c r="E41" s="1252" t="s">
        <v>31</v>
      </c>
      <c r="F41" s="1252"/>
      <c r="G41" s="1252"/>
      <c r="H41" s="1253"/>
      <c r="I41" s="103">
        <v>8136</v>
      </c>
      <c r="J41" s="104">
        <v>8308</v>
      </c>
      <c r="K41" s="104">
        <v>8809</v>
      </c>
      <c r="L41" s="104">
        <v>9446</v>
      </c>
      <c r="M41" s="105">
        <v>10066</v>
      </c>
    </row>
    <row r="42" spans="2:13" ht="27.75" customHeight="1" x14ac:dyDescent="0.15">
      <c r="B42" s="1240"/>
      <c r="C42" s="1241"/>
      <c r="D42" s="106"/>
      <c r="E42" s="1244" t="s">
        <v>32</v>
      </c>
      <c r="F42" s="1244"/>
      <c r="G42" s="1244"/>
      <c r="H42" s="1245"/>
      <c r="I42" s="107">
        <v>474</v>
      </c>
      <c r="J42" s="108">
        <v>466</v>
      </c>
      <c r="K42" s="108">
        <v>433</v>
      </c>
      <c r="L42" s="108">
        <v>392</v>
      </c>
      <c r="M42" s="109">
        <v>441</v>
      </c>
    </row>
    <row r="43" spans="2:13" ht="27.75" customHeight="1" x14ac:dyDescent="0.15">
      <c r="B43" s="1240"/>
      <c r="C43" s="1241"/>
      <c r="D43" s="106"/>
      <c r="E43" s="1244" t="s">
        <v>33</v>
      </c>
      <c r="F43" s="1244"/>
      <c r="G43" s="1244"/>
      <c r="H43" s="1245"/>
      <c r="I43" s="107">
        <v>2032</v>
      </c>
      <c r="J43" s="108">
        <v>1939</v>
      </c>
      <c r="K43" s="108">
        <v>1829</v>
      </c>
      <c r="L43" s="108">
        <v>1842</v>
      </c>
      <c r="M43" s="109">
        <v>1804</v>
      </c>
    </row>
    <row r="44" spans="2:13" ht="27.75" customHeight="1" x14ac:dyDescent="0.15">
      <c r="B44" s="1240"/>
      <c r="C44" s="1241"/>
      <c r="D44" s="106"/>
      <c r="E44" s="1244" t="s">
        <v>34</v>
      </c>
      <c r="F44" s="1244"/>
      <c r="G44" s="1244"/>
      <c r="H44" s="1245"/>
      <c r="I44" s="107">
        <v>218</v>
      </c>
      <c r="J44" s="108">
        <v>56</v>
      </c>
      <c r="K44" s="108">
        <v>52</v>
      </c>
      <c r="L44" s="108">
        <v>42</v>
      </c>
      <c r="M44" s="109">
        <v>158</v>
      </c>
    </row>
    <row r="45" spans="2:13" ht="27.75" customHeight="1" x14ac:dyDescent="0.15">
      <c r="B45" s="1240"/>
      <c r="C45" s="1241"/>
      <c r="D45" s="106"/>
      <c r="E45" s="1244" t="s">
        <v>35</v>
      </c>
      <c r="F45" s="1244"/>
      <c r="G45" s="1244"/>
      <c r="H45" s="1245"/>
      <c r="I45" s="107">
        <v>1592</v>
      </c>
      <c r="J45" s="108">
        <v>1147</v>
      </c>
      <c r="K45" s="108">
        <v>1107</v>
      </c>
      <c r="L45" s="108">
        <v>1060</v>
      </c>
      <c r="M45" s="109">
        <v>934</v>
      </c>
    </row>
    <row r="46" spans="2:13" ht="27.75" customHeight="1" x14ac:dyDescent="0.15">
      <c r="B46" s="1240"/>
      <c r="C46" s="1241"/>
      <c r="D46" s="110"/>
      <c r="E46" s="1244" t="s">
        <v>36</v>
      </c>
      <c r="F46" s="1244"/>
      <c r="G46" s="1244"/>
      <c r="H46" s="1245"/>
      <c r="I46" s="107" t="s">
        <v>517</v>
      </c>
      <c r="J46" s="108" t="s">
        <v>517</v>
      </c>
      <c r="K46" s="108" t="s">
        <v>517</v>
      </c>
      <c r="L46" s="108" t="s">
        <v>517</v>
      </c>
      <c r="M46" s="109" t="s">
        <v>517</v>
      </c>
    </row>
    <row r="47" spans="2:13" ht="27.75" customHeight="1" x14ac:dyDescent="0.15">
      <c r="B47" s="1240"/>
      <c r="C47" s="1241"/>
      <c r="D47" s="111"/>
      <c r="E47" s="1254" t="s">
        <v>37</v>
      </c>
      <c r="F47" s="1255"/>
      <c r="G47" s="1255"/>
      <c r="H47" s="1256"/>
      <c r="I47" s="107" t="s">
        <v>517</v>
      </c>
      <c r="J47" s="108" t="s">
        <v>517</v>
      </c>
      <c r="K47" s="108" t="s">
        <v>517</v>
      </c>
      <c r="L47" s="108" t="s">
        <v>517</v>
      </c>
      <c r="M47" s="109" t="s">
        <v>517</v>
      </c>
    </row>
    <row r="48" spans="2:13" ht="27.75" customHeight="1" x14ac:dyDescent="0.15">
      <c r="B48" s="1240"/>
      <c r="C48" s="1241"/>
      <c r="D48" s="106"/>
      <c r="E48" s="1244" t="s">
        <v>38</v>
      </c>
      <c r="F48" s="1244"/>
      <c r="G48" s="1244"/>
      <c r="H48" s="1245"/>
      <c r="I48" s="107" t="s">
        <v>517</v>
      </c>
      <c r="J48" s="108" t="s">
        <v>517</v>
      </c>
      <c r="K48" s="108" t="s">
        <v>517</v>
      </c>
      <c r="L48" s="108" t="s">
        <v>517</v>
      </c>
      <c r="M48" s="109" t="s">
        <v>517</v>
      </c>
    </row>
    <row r="49" spans="2:13" ht="27.75" customHeight="1" x14ac:dyDescent="0.15">
      <c r="B49" s="1242"/>
      <c r="C49" s="1243"/>
      <c r="D49" s="106"/>
      <c r="E49" s="1244" t="s">
        <v>39</v>
      </c>
      <c r="F49" s="1244"/>
      <c r="G49" s="1244"/>
      <c r="H49" s="1245"/>
      <c r="I49" s="107" t="s">
        <v>517</v>
      </c>
      <c r="J49" s="108" t="s">
        <v>517</v>
      </c>
      <c r="K49" s="108" t="s">
        <v>517</v>
      </c>
      <c r="L49" s="108" t="s">
        <v>517</v>
      </c>
      <c r="M49" s="109" t="s">
        <v>517</v>
      </c>
    </row>
    <row r="50" spans="2:13" ht="27.75" customHeight="1" x14ac:dyDescent="0.15">
      <c r="B50" s="1238" t="s">
        <v>40</v>
      </c>
      <c r="C50" s="1239"/>
      <c r="D50" s="112"/>
      <c r="E50" s="1244" t="s">
        <v>41</v>
      </c>
      <c r="F50" s="1244"/>
      <c r="G50" s="1244"/>
      <c r="H50" s="1245"/>
      <c r="I50" s="107">
        <v>3966</v>
      </c>
      <c r="J50" s="108">
        <v>3800</v>
      </c>
      <c r="K50" s="108">
        <v>3582</v>
      </c>
      <c r="L50" s="108">
        <v>3537</v>
      </c>
      <c r="M50" s="109">
        <v>3378</v>
      </c>
    </row>
    <row r="51" spans="2:13" ht="27.75" customHeight="1" x14ac:dyDescent="0.15">
      <c r="B51" s="1240"/>
      <c r="C51" s="1241"/>
      <c r="D51" s="106"/>
      <c r="E51" s="1244" t="s">
        <v>42</v>
      </c>
      <c r="F51" s="1244"/>
      <c r="G51" s="1244"/>
      <c r="H51" s="1245"/>
      <c r="I51" s="107">
        <v>274</v>
      </c>
      <c r="J51" s="108">
        <v>236</v>
      </c>
      <c r="K51" s="108">
        <v>199</v>
      </c>
      <c r="L51" s="108">
        <v>166</v>
      </c>
      <c r="M51" s="109">
        <v>136</v>
      </c>
    </row>
    <row r="52" spans="2:13" ht="27.75" customHeight="1" x14ac:dyDescent="0.15">
      <c r="B52" s="1242"/>
      <c r="C52" s="1243"/>
      <c r="D52" s="106"/>
      <c r="E52" s="1244" t="s">
        <v>43</v>
      </c>
      <c r="F52" s="1244"/>
      <c r="G52" s="1244"/>
      <c r="H52" s="1245"/>
      <c r="I52" s="107">
        <v>8591</v>
      </c>
      <c r="J52" s="108">
        <v>8197</v>
      </c>
      <c r="K52" s="108">
        <v>8280</v>
      </c>
      <c r="L52" s="108">
        <v>8535</v>
      </c>
      <c r="M52" s="109">
        <v>8605</v>
      </c>
    </row>
    <row r="53" spans="2:13" ht="27.75" customHeight="1" thickBot="1" x14ac:dyDescent="0.2">
      <c r="B53" s="1246" t="s">
        <v>44</v>
      </c>
      <c r="C53" s="1247"/>
      <c r="D53" s="113"/>
      <c r="E53" s="1248" t="s">
        <v>45</v>
      </c>
      <c r="F53" s="1248"/>
      <c r="G53" s="1248"/>
      <c r="H53" s="1249"/>
      <c r="I53" s="114">
        <v>-379</v>
      </c>
      <c r="J53" s="115">
        <v>-317</v>
      </c>
      <c r="K53" s="115">
        <v>169</v>
      </c>
      <c r="L53" s="115">
        <v>544</v>
      </c>
      <c r="M53" s="116">
        <v>1282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QGRYjtiQyDwnArLCx/0ALYcgD24rmm4IriV+NPOGE8LzMPjd7SYMGHJOLdXQEwvDjthZQw8w6bVKEkR5gOv9w==" saltValue="G9TCAx4NMk8u585UPdLs6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election activeCell="G53" sqref="G5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561</v>
      </c>
      <c r="G54" s="125" t="s">
        <v>562</v>
      </c>
      <c r="H54" s="126" t="s">
        <v>563</v>
      </c>
    </row>
    <row r="55" spans="2:8" ht="52.5" customHeight="1" x14ac:dyDescent="0.15">
      <c r="B55" s="127"/>
      <c r="C55" s="1265" t="s">
        <v>48</v>
      </c>
      <c r="D55" s="1265"/>
      <c r="E55" s="1266"/>
      <c r="F55" s="128">
        <v>1050</v>
      </c>
      <c r="G55" s="128">
        <v>1051</v>
      </c>
      <c r="H55" s="129">
        <v>1051</v>
      </c>
    </row>
    <row r="56" spans="2:8" ht="52.5" customHeight="1" x14ac:dyDescent="0.15">
      <c r="B56" s="130"/>
      <c r="C56" s="1267" t="s">
        <v>49</v>
      </c>
      <c r="D56" s="1267"/>
      <c r="E56" s="1268"/>
      <c r="F56" s="131">
        <v>371</v>
      </c>
      <c r="G56" s="131">
        <v>372</v>
      </c>
      <c r="H56" s="132">
        <v>372</v>
      </c>
    </row>
    <row r="57" spans="2:8" ht="53.25" customHeight="1" x14ac:dyDescent="0.15">
      <c r="B57" s="130"/>
      <c r="C57" s="1269" t="s">
        <v>50</v>
      </c>
      <c r="D57" s="1269"/>
      <c r="E57" s="1270"/>
      <c r="F57" s="133">
        <v>2160</v>
      </c>
      <c r="G57" s="133">
        <v>2115</v>
      </c>
      <c r="H57" s="134">
        <v>1955</v>
      </c>
    </row>
    <row r="58" spans="2:8" ht="45.75" customHeight="1" x14ac:dyDescent="0.15">
      <c r="B58" s="135"/>
      <c r="C58" s="1257" t="s">
        <v>592</v>
      </c>
      <c r="D58" s="1258"/>
      <c r="E58" s="1259"/>
      <c r="F58" s="136">
        <v>722</v>
      </c>
      <c r="G58" s="136">
        <v>720</v>
      </c>
      <c r="H58" s="137">
        <v>667</v>
      </c>
    </row>
    <row r="59" spans="2:8" ht="45.75" customHeight="1" x14ac:dyDescent="0.15">
      <c r="B59" s="135"/>
      <c r="C59" s="1257" t="s">
        <v>593</v>
      </c>
      <c r="D59" s="1258"/>
      <c r="E59" s="1259"/>
      <c r="F59" s="136">
        <v>677</v>
      </c>
      <c r="G59" s="136">
        <v>676</v>
      </c>
      <c r="H59" s="137">
        <v>591</v>
      </c>
    </row>
    <row r="60" spans="2:8" ht="45.75" customHeight="1" x14ac:dyDescent="0.15">
      <c r="B60" s="135"/>
      <c r="C60" s="1257" t="s">
        <v>594</v>
      </c>
      <c r="D60" s="1258"/>
      <c r="E60" s="1259"/>
      <c r="F60" s="136">
        <v>219</v>
      </c>
      <c r="G60" s="136">
        <v>219</v>
      </c>
      <c r="H60" s="137">
        <v>219</v>
      </c>
    </row>
    <row r="61" spans="2:8" ht="45.75" customHeight="1" x14ac:dyDescent="0.15">
      <c r="B61" s="135"/>
      <c r="C61" s="1257" t="s">
        <v>595</v>
      </c>
      <c r="D61" s="1258"/>
      <c r="E61" s="1259"/>
      <c r="F61" s="136">
        <v>159</v>
      </c>
      <c r="G61" s="136">
        <v>157</v>
      </c>
      <c r="H61" s="137">
        <v>163</v>
      </c>
    </row>
    <row r="62" spans="2:8" ht="45.75" customHeight="1" thickBot="1" x14ac:dyDescent="0.2">
      <c r="B62" s="138"/>
      <c r="C62" s="1260" t="s">
        <v>596</v>
      </c>
      <c r="D62" s="1261"/>
      <c r="E62" s="1262"/>
      <c r="F62" s="139">
        <v>145</v>
      </c>
      <c r="G62" s="139">
        <v>141</v>
      </c>
      <c r="H62" s="140">
        <v>136</v>
      </c>
    </row>
    <row r="63" spans="2:8" ht="52.5" customHeight="1" thickBot="1" x14ac:dyDescent="0.2">
      <c r="B63" s="141"/>
      <c r="C63" s="1263" t="s">
        <v>51</v>
      </c>
      <c r="D63" s="1263"/>
      <c r="E63" s="1264"/>
      <c r="F63" s="142">
        <v>3582</v>
      </c>
      <c r="G63" s="142">
        <v>3537</v>
      </c>
      <c r="H63" s="143">
        <v>3378</v>
      </c>
    </row>
    <row r="64" spans="2:8" ht="15" customHeight="1" x14ac:dyDescent="0.15"/>
  </sheetData>
  <sheetProtection algorithmName="SHA-512" hashValue="W+Kxwby5G+MTug/nl/k4im1ecyYy47jXTtFT6uFX7kjFE/cox++9iox5KgZZUluqAKqmNQ2FK6FCL8oZegWxDw==" saltValue="8hfy4lToMGE0vcNiyeQs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597</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597</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598</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599</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600</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601</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559</v>
      </c>
      <c r="BQ50" s="1305"/>
      <c r="BR50" s="1305"/>
      <c r="BS50" s="1305"/>
      <c r="BT50" s="1305"/>
      <c r="BU50" s="1305"/>
      <c r="BV50" s="1305"/>
      <c r="BW50" s="1305"/>
      <c r="BX50" s="1305" t="s">
        <v>560</v>
      </c>
      <c r="BY50" s="1305"/>
      <c r="BZ50" s="1305"/>
      <c r="CA50" s="1305"/>
      <c r="CB50" s="1305"/>
      <c r="CC50" s="1305"/>
      <c r="CD50" s="1305"/>
      <c r="CE50" s="1305"/>
      <c r="CF50" s="1305" t="s">
        <v>561</v>
      </c>
      <c r="CG50" s="1305"/>
      <c r="CH50" s="1305"/>
      <c r="CI50" s="1305"/>
      <c r="CJ50" s="1305"/>
      <c r="CK50" s="1305"/>
      <c r="CL50" s="1305"/>
      <c r="CM50" s="1305"/>
      <c r="CN50" s="1305" t="s">
        <v>562</v>
      </c>
      <c r="CO50" s="1305"/>
      <c r="CP50" s="1305"/>
      <c r="CQ50" s="1305"/>
      <c r="CR50" s="1305"/>
      <c r="CS50" s="1305"/>
      <c r="CT50" s="1305"/>
      <c r="CU50" s="1305"/>
      <c r="CV50" s="1305" t="s">
        <v>563</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602</v>
      </c>
      <c r="AO51" s="1309"/>
      <c r="AP51" s="1309"/>
      <c r="AQ51" s="1309"/>
      <c r="AR51" s="1309"/>
      <c r="AS51" s="1309"/>
      <c r="AT51" s="1309"/>
      <c r="AU51" s="1309"/>
      <c r="AV51" s="1309"/>
      <c r="AW51" s="1309"/>
      <c r="AX51" s="1309"/>
      <c r="AY51" s="1309"/>
      <c r="AZ51" s="1309"/>
      <c r="BA51" s="1309"/>
      <c r="BB51" s="1309" t="s">
        <v>603</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v>2.6</v>
      </c>
      <c r="CG51" s="1310"/>
      <c r="CH51" s="1310"/>
      <c r="CI51" s="1310"/>
      <c r="CJ51" s="1310"/>
      <c r="CK51" s="1310"/>
      <c r="CL51" s="1310"/>
      <c r="CM51" s="1310"/>
      <c r="CN51" s="1310">
        <v>8.5</v>
      </c>
      <c r="CO51" s="1310"/>
      <c r="CP51" s="1310"/>
      <c r="CQ51" s="1310"/>
      <c r="CR51" s="1310"/>
      <c r="CS51" s="1310"/>
      <c r="CT51" s="1310"/>
      <c r="CU51" s="1310"/>
      <c r="CV51" s="1311"/>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604</v>
      </c>
      <c r="BC53" s="1309"/>
      <c r="BD53" s="1309"/>
      <c r="BE53" s="1309"/>
      <c r="BF53" s="1309"/>
      <c r="BG53" s="1309"/>
      <c r="BH53" s="1309"/>
      <c r="BI53" s="1309"/>
      <c r="BJ53" s="1309"/>
      <c r="BK53" s="1309"/>
      <c r="BL53" s="1309"/>
      <c r="BM53" s="1309"/>
      <c r="BN53" s="1309"/>
      <c r="BO53" s="1309"/>
      <c r="BP53" s="1310">
        <v>47.9</v>
      </c>
      <c r="BQ53" s="1310"/>
      <c r="BR53" s="1310"/>
      <c r="BS53" s="1310"/>
      <c r="BT53" s="1310"/>
      <c r="BU53" s="1310"/>
      <c r="BV53" s="1310"/>
      <c r="BW53" s="1310"/>
      <c r="BX53" s="1310">
        <v>55.3</v>
      </c>
      <c r="BY53" s="1310"/>
      <c r="BZ53" s="1310"/>
      <c r="CA53" s="1310"/>
      <c r="CB53" s="1310"/>
      <c r="CC53" s="1310"/>
      <c r="CD53" s="1310"/>
      <c r="CE53" s="1310"/>
      <c r="CF53" s="1310">
        <v>57.6</v>
      </c>
      <c r="CG53" s="1310"/>
      <c r="CH53" s="1310"/>
      <c r="CI53" s="1310"/>
      <c r="CJ53" s="1310"/>
      <c r="CK53" s="1310"/>
      <c r="CL53" s="1310"/>
      <c r="CM53" s="1310"/>
      <c r="CN53" s="1310">
        <v>59.4</v>
      </c>
      <c r="CO53" s="1310"/>
      <c r="CP53" s="1310"/>
      <c r="CQ53" s="1310"/>
      <c r="CR53" s="1310"/>
      <c r="CS53" s="1310"/>
      <c r="CT53" s="1310"/>
      <c r="CU53" s="1310"/>
      <c r="CV53" s="1311"/>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605</v>
      </c>
      <c r="AO55" s="1305"/>
      <c r="AP55" s="1305"/>
      <c r="AQ55" s="1305"/>
      <c r="AR55" s="1305"/>
      <c r="AS55" s="1305"/>
      <c r="AT55" s="1305"/>
      <c r="AU55" s="1305"/>
      <c r="AV55" s="1305"/>
      <c r="AW55" s="1305"/>
      <c r="AX55" s="1305"/>
      <c r="AY55" s="1305"/>
      <c r="AZ55" s="1305"/>
      <c r="BA55" s="1305"/>
      <c r="BB55" s="1309" t="s">
        <v>603</v>
      </c>
      <c r="BC55" s="1309"/>
      <c r="BD55" s="1309"/>
      <c r="BE55" s="1309"/>
      <c r="BF55" s="1309"/>
      <c r="BG55" s="1309"/>
      <c r="BH55" s="1309"/>
      <c r="BI55" s="1309"/>
      <c r="BJ55" s="1309"/>
      <c r="BK55" s="1309"/>
      <c r="BL55" s="1309"/>
      <c r="BM55" s="1309"/>
      <c r="BN55" s="1309"/>
      <c r="BO55" s="1309"/>
      <c r="BP55" s="1310">
        <v>37.200000000000003</v>
      </c>
      <c r="BQ55" s="1310"/>
      <c r="BR55" s="1310"/>
      <c r="BS55" s="1310"/>
      <c r="BT55" s="1310"/>
      <c r="BU55" s="1310"/>
      <c r="BV55" s="1310"/>
      <c r="BW55" s="1310"/>
      <c r="BX55" s="1310">
        <v>24</v>
      </c>
      <c r="BY55" s="1310"/>
      <c r="BZ55" s="1310"/>
      <c r="CA55" s="1310"/>
      <c r="CB55" s="1310"/>
      <c r="CC55" s="1310"/>
      <c r="CD55" s="1310"/>
      <c r="CE55" s="1310"/>
      <c r="CF55" s="1310">
        <v>19.8</v>
      </c>
      <c r="CG55" s="1310"/>
      <c r="CH55" s="1310"/>
      <c r="CI55" s="1310"/>
      <c r="CJ55" s="1310"/>
      <c r="CK55" s="1310"/>
      <c r="CL55" s="1310"/>
      <c r="CM55" s="1310"/>
      <c r="CN55" s="1310">
        <v>19.8</v>
      </c>
      <c r="CO55" s="1310"/>
      <c r="CP55" s="1310"/>
      <c r="CQ55" s="1310"/>
      <c r="CR55" s="1310"/>
      <c r="CS55" s="1310"/>
      <c r="CT55" s="1310"/>
      <c r="CU55" s="1310"/>
      <c r="CV55" s="1311"/>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2"/>
      <c r="G57" s="1299"/>
      <c r="H57" s="1299"/>
      <c r="I57" s="1313"/>
      <c r="J57" s="1313"/>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604</v>
      </c>
      <c r="BC57" s="1309"/>
      <c r="BD57" s="1309"/>
      <c r="BE57" s="1309"/>
      <c r="BF57" s="1309"/>
      <c r="BG57" s="1309"/>
      <c r="BH57" s="1309"/>
      <c r="BI57" s="1309"/>
      <c r="BJ57" s="1309"/>
      <c r="BK57" s="1309"/>
      <c r="BL57" s="1309"/>
      <c r="BM57" s="1309"/>
      <c r="BN57" s="1309"/>
      <c r="BO57" s="1309"/>
      <c r="BP57" s="1310">
        <v>55.8</v>
      </c>
      <c r="BQ57" s="1310"/>
      <c r="BR57" s="1310"/>
      <c r="BS57" s="1310"/>
      <c r="BT57" s="1310"/>
      <c r="BU57" s="1310"/>
      <c r="BV57" s="1310"/>
      <c r="BW57" s="1310"/>
      <c r="BX57" s="1310">
        <v>56.1</v>
      </c>
      <c r="BY57" s="1310"/>
      <c r="BZ57" s="1310"/>
      <c r="CA57" s="1310"/>
      <c r="CB57" s="1310"/>
      <c r="CC57" s="1310"/>
      <c r="CD57" s="1310"/>
      <c r="CE57" s="1310"/>
      <c r="CF57" s="1310">
        <v>58.6</v>
      </c>
      <c r="CG57" s="1310"/>
      <c r="CH57" s="1310"/>
      <c r="CI57" s="1310"/>
      <c r="CJ57" s="1310"/>
      <c r="CK57" s="1310"/>
      <c r="CL57" s="1310"/>
      <c r="CM57" s="1310"/>
      <c r="CN57" s="1310">
        <v>59.5</v>
      </c>
      <c r="CO57" s="1310"/>
      <c r="CP57" s="1310"/>
      <c r="CQ57" s="1310"/>
      <c r="CR57" s="1310"/>
      <c r="CS57" s="1310"/>
      <c r="CT57" s="1310"/>
      <c r="CU57" s="1310"/>
      <c r="CV57" s="1311"/>
      <c r="CW57" s="1310"/>
      <c r="CX57" s="1310"/>
      <c r="CY57" s="1310"/>
      <c r="CZ57" s="1310"/>
      <c r="DA57" s="1310"/>
      <c r="DB57" s="1310"/>
      <c r="DC57" s="1310"/>
      <c r="DD57" s="1314"/>
      <c r="DE57" s="1312"/>
    </row>
    <row r="58" spans="1:109" s="1288" customFormat="1" x14ac:dyDescent="0.15">
      <c r="A58" s="1273"/>
      <c r="B58" s="1312"/>
      <c r="G58" s="1299"/>
      <c r="H58" s="1299"/>
      <c r="I58" s="1313"/>
      <c r="J58" s="1313"/>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4"/>
      <c r="DE58" s="1312"/>
    </row>
    <row r="59" spans="1:109" s="1288" customFormat="1" x14ac:dyDescent="0.15">
      <c r="A59" s="1273"/>
      <c r="B59" s="1312"/>
      <c r="K59" s="1315"/>
      <c r="L59" s="1315"/>
      <c r="M59" s="1315"/>
      <c r="N59" s="1315"/>
      <c r="AQ59" s="1315"/>
      <c r="AR59" s="1315"/>
      <c r="AS59" s="1315"/>
      <c r="AT59" s="1315"/>
      <c r="BC59" s="1315"/>
      <c r="BD59" s="1315"/>
      <c r="BE59" s="1315"/>
      <c r="BF59" s="1315"/>
      <c r="BO59" s="1315"/>
      <c r="BP59" s="1315"/>
      <c r="BQ59" s="1315"/>
      <c r="BR59" s="1315"/>
      <c r="CA59" s="1315"/>
      <c r="CB59" s="1315"/>
      <c r="CC59" s="1315"/>
      <c r="CD59" s="1315"/>
      <c r="CM59" s="1315"/>
      <c r="CN59" s="1315"/>
      <c r="CO59" s="1315"/>
      <c r="CP59" s="1315"/>
      <c r="CY59" s="1315"/>
      <c r="CZ59" s="1315"/>
      <c r="DA59" s="1315"/>
      <c r="DB59" s="1315"/>
      <c r="DC59" s="1315"/>
      <c r="DD59" s="1314"/>
      <c r="DE59" s="1312"/>
    </row>
    <row r="60" spans="1:109" s="1288" customFormat="1" x14ac:dyDescent="0.15">
      <c r="A60" s="1273"/>
      <c r="B60" s="1312"/>
      <c r="K60" s="1315"/>
      <c r="L60" s="1315"/>
      <c r="M60" s="1315"/>
      <c r="N60" s="1315"/>
      <c r="AQ60" s="1315"/>
      <c r="AR60" s="1315"/>
      <c r="AS60" s="1315"/>
      <c r="AT60" s="1315"/>
      <c r="BC60" s="1315"/>
      <c r="BD60" s="1315"/>
      <c r="BE60" s="1315"/>
      <c r="BF60" s="1315"/>
      <c r="BO60" s="1315"/>
      <c r="BP60" s="1315"/>
      <c r="BQ60" s="1315"/>
      <c r="BR60" s="1315"/>
      <c r="CA60" s="1315"/>
      <c r="CB60" s="1315"/>
      <c r="CC60" s="1315"/>
      <c r="CD60" s="1315"/>
      <c r="CM60" s="1315"/>
      <c r="CN60" s="1315"/>
      <c r="CO60" s="1315"/>
      <c r="CP60" s="1315"/>
      <c r="CY60" s="1315"/>
      <c r="CZ60" s="1315"/>
      <c r="DA60" s="1315"/>
      <c r="DB60" s="1315"/>
      <c r="DC60" s="1315"/>
      <c r="DD60" s="1314"/>
      <c r="DE60" s="1312"/>
    </row>
    <row r="61" spans="1:109" s="1288" customFormat="1" x14ac:dyDescent="0.15">
      <c r="A61" s="1273"/>
      <c r="B61" s="1316"/>
      <c r="C61" s="1317"/>
      <c r="D61" s="1317"/>
      <c r="E61" s="1317"/>
      <c r="F61" s="1317"/>
      <c r="G61" s="1317"/>
      <c r="H61" s="1317"/>
      <c r="I61" s="1317"/>
      <c r="J61" s="1317"/>
      <c r="K61" s="1317"/>
      <c r="L61" s="1317"/>
      <c r="M61" s="1318"/>
      <c r="N61" s="1318"/>
      <c r="O61" s="1317"/>
      <c r="P61" s="1317"/>
      <c r="Q61" s="1317"/>
      <c r="R61" s="1317"/>
      <c r="S61" s="1317"/>
      <c r="T61" s="1317"/>
      <c r="U61" s="1317"/>
      <c r="V61" s="1317"/>
      <c r="W61" s="1317"/>
      <c r="X61" s="1317"/>
      <c r="Y61" s="1317"/>
      <c r="Z61" s="1317"/>
      <c r="AA61" s="1317"/>
      <c r="AB61" s="1317"/>
      <c r="AC61" s="1317"/>
      <c r="AD61" s="1317"/>
      <c r="AE61" s="1317"/>
      <c r="AF61" s="1317"/>
      <c r="AG61" s="1317"/>
      <c r="AH61" s="1317"/>
      <c r="AI61" s="1317"/>
      <c r="AJ61" s="1317"/>
      <c r="AK61" s="1317"/>
      <c r="AL61" s="1317"/>
      <c r="AM61" s="1317"/>
      <c r="AN61" s="1317"/>
      <c r="AO61" s="1317"/>
      <c r="AP61" s="1317"/>
      <c r="AQ61" s="1317"/>
      <c r="AR61" s="1317"/>
      <c r="AS61" s="1318"/>
      <c r="AT61" s="1318"/>
      <c r="AU61" s="1317"/>
      <c r="AV61" s="1317"/>
      <c r="AW61" s="1317"/>
      <c r="AX61" s="1317"/>
      <c r="AY61" s="1317"/>
      <c r="AZ61" s="1317"/>
      <c r="BA61" s="1317"/>
      <c r="BB61" s="1317"/>
      <c r="BC61" s="1317"/>
      <c r="BD61" s="1317"/>
      <c r="BE61" s="1318"/>
      <c r="BF61" s="1318"/>
      <c r="BG61" s="1317"/>
      <c r="BH61" s="1317"/>
      <c r="BI61" s="1317"/>
      <c r="BJ61" s="1317"/>
      <c r="BK61" s="1317"/>
      <c r="BL61" s="1317"/>
      <c r="BM61" s="1317"/>
      <c r="BN61" s="1317"/>
      <c r="BO61" s="1317"/>
      <c r="BP61" s="1317"/>
      <c r="BQ61" s="1318"/>
      <c r="BR61" s="1318"/>
      <c r="BS61" s="1317"/>
      <c r="BT61" s="1317"/>
      <c r="BU61" s="1317"/>
      <c r="BV61" s="1317"/>
      <c r="BW61" s="1317"/>
      <c r="BX61" s="1317"/>
      <c r="BY61" s="1317"/>
      <c r="BZ61" s="1317"/>
      <c r="CA61" s="1317"/>
      <c r="CB61" s="1317"/>
      <c r="CC61" s="1318"/>
      <c r="CD61" s="1318"/>
      <c r="CE61" s="1317"/>
      <c r="CF61" s="1317"/>
      <c r="CG61" s="1317"/>
      <c r="CH61" s="1317"/>
      <c r="CI61" s="1317"/>
      <c r="CJ61" s="1317"/>
      <c r="CK61" s="1317"/>
      <c r="CL61" s="1317"/>
      <c r="CM61" s="1317"/>
      <c r="CN61" s="1317"/>
      <c r="CO61" s="1318"/>
      <c r="CP61" s="1318"/>
      <c r="CQ61" s="1317"/>
      <c r="CR61" s="1317"/>
      <c r="CS61" s="1317"/>
      <c r="CT61" s="1317"/>
      <c r="CU61" s="1317"/>
      <c r="CV61" s="1317"/>
      <c r="CW61" s="1317"/>
      <c r="CX61" s="1317"/>
      <c r="CY61" s="1317"/>
      <c r="CZ61" s="1317"/>
      <c r="DA61" s="1318"/>
      <c r="DB61" s="1318"/>
      <c r="DC61" s="1318"/>
      <c r="DD61" s="1319"/>
      <c r="DE61" s="1312"/>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20" t="s">
        <v>606</v>
      </c>
    </row>
    <row r="64" spans="1:109" x14ac:dyDescent="0.15">
      <c r="B64" s="1280"/>
      <c r="G64" s="1287"/>
      <c r="I64" s="1321"/>
      <c r="J64" s="1321"/>
      <c r="K64" s="1321"/>
      <c r="L64" s="1321"/>
      <c r="M64" s="1321"/>
      <c r="N64" s="1322"/>
      <c r="AM64" s="1287"/>
      <c r="AN64" s="1287" t="s">
        <v>599</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607</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3"/>
      <c r="I70" s="1323"/>
      <c r="J70" s="1324"/>
      <c r="K70" s="1324"/>
      <c r="L70" s="1325"/>
      <c r="M70" s="1324"/>
      <c r="N70" s="1325"/>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6"/>
      <c r="I71" s="1327"/>
      <c r="J71" s="1324"/>
      <c r="K71" s="1324"/>
      <c r="L71" s="1325"/>
      <c r="M71" s="1324"/>
      <c r="N71" s="1325"/>
      <c r="AM71" s="1326"/>
      <c r="AN71" s="1273" t="s">
        <v>601</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559</v>
      </c>
      <c r="BQ72" s="1305"/>
      <c r="BR72" s="1305"/>
      <c r="BS72" s="1305"/>
      <c r="BT72" s="1305"/>
      <c r="BU72" s="1305"/>
      <c r="BV72" s="1305"/>
      <c r="BW72" s="1305"/>
      <c r="BX72" s="1305" t="s">
        <v>560</v>
      </c>
      <c r="BY72" s="1305"/>
      <c r="BZ72" s="1305"/>
      <c r="CA72" s="1305"/>
      <c r="CB72" s="1305"/>
      <c r="CC72" s="1305"/>
      <c r="CD72" s="1305"/>
      <c r="CE72" s="1305"/>
      <c r="CF72" s="1305" t="s">
        <v>561</v>
      </c>
      <c r="CG72" s="1305"/>
      <c r="CH72" s="1305"/>
      <c r="CI72" s="1305"/>
      <c r="CJ72" s="1305"/>
      <c r="CK72" s="1305"/>
      <c r="CL72" s="1305"/>
      <c r="CM72" s="1305"/>
      <c r="CN72" s="1305" t="s">
        <v>562</v>
      </c>
      <c r="CO72" s="1305"/>
      <c r="CP72" s="1305"/>
      <c r="CQ72" s="1305"/>
      <c r="CR72" s="1305"/>
      <c r="CS72" s="1305"/>
      <c r="CT72" s="1305"/>
      <c r="CU72" s="1305"/>
      <c r="CV72" s="1305" t="s">
        <v>563</v>
      </c>
      <c r="CW72" s="1305"/>
      <c r="CX72" s="1305"/>
      <c r="CY72" s="1305"/>
      <c r="CZ72" s="1305"/>
      <c r="DA72" s="1305"/>
      <c r="DB72" s="1305"/>
      <c r="DC72" s="1305"/>
    </row>
    <row r="73" spans="2:107" x14ac:dyDescent="0.15">
      <c r="B73" s="1280"/>
      <c r="G73" s="1306"/>
      <c r="H73" s="1306"/>
      <c r="I73" s="1306"/>
      <c r="J73" s="1306"/>
      <c r="K73" s="1328"/>
      <c r="L73" s="1328"/>
      <c r="M73" s="1328"/>
      <c r="N73" s="1328"/>
      <c r="AM73" s="1298"/>
      <c r="AN73" s="1309" t="s">
        <v>602</v>
      </c>
      <c r="AO73" s="1309"/>
      <c r="AP73" s="1309"/>
      <c r="AQ73" s="1309"/>
      <c r="AR73" s="1309"/>
      <c r="AS73" s="1309"/>
      <c r="AT73" s="1309"/>
      <c r="AU73" s="1309"/>
      <c r="AV73" s="1309"/>
      <c r="AW73" s="1309"/>
      <c r="AX73" s="1309"/>
      <c r="AY73" s="1309"/>
      <c r="AZ73" s="1309"/>
      <c r="BA73" s="1309"/>
      <c r="BB73" s="1309" t="s">
        <v>603</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v>2.6</v>
      </c>
      <c r="CG73" s="1310"/>
      <c r="CH73" s="1310"/>
      <c r="CI73" s="1310"/>
      <c r="CJ73" s="1310"/>
      <c r="CK73" s="1310"/>
      <c r="CL73" s="1310"/>
      <c r="CM73" s="1310"/>
      <c r="CN73" s="1310">
        <v>8.5</v>
      </c>
      <c r="CO73" s="1310"/>
      <c r="CP73" s="1310"/>
      <c r="CQ73" s="1310"/>
      <c r="CR73" s="1310"/>
      <c r="CS73" s="1310"/>
      <c r="CT73" s="1310"/>
      <c r="CU73" s="1310"/>
      <c r="CV73" s="1310">
        <v>19.7</v>
      </c>
      <c r="CW73" s="1310"/>
      <c r="CX73" s="1310"/>
      <c r="CY73" s="1310"/>
      <c r="CZ73" s="1310"/>
      <c r="DA73" s="1310"/>
      <c r="DB73" s="1310"/>
      <c r="DC73" s="1310"/>
    </row>
    <row r="74" spans="2:107" x14ac:dyDescent="0.15">
      <c r="B74" s="1280"/>
      <c r="G74" s="1306"/>
      <c r="H74" s="1306"/>
      <c r="I74" s="1306"/>
      <c r="J74" s="1306"/>
      <c r="K74" s="1328"/>
      <c r="L74" s="1328"/>
      <c r="M74" s="1328"/>
      <c r="N74" s="1328"/>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608</v>
      </c>
      <c r="BC75" s="1309"/>
      <c r="BD75" s="1309"/>
      <c r="BE75" s="1309"/>
      <c r="BF75" s="1309"/>
      <c r="BG75" s="1309"/>
      <c r="BH75" s="1309"/>
      <c r="BI75" s="1309"/>
      <c r="BJ75" s="1309"/>
      <c r="BK75" s="1309"/>
      <c r="BL75" s="1309"/>
      <c r="BM75" s="1309"/>
      <c r="BN75" s="1309"/>
      <c r="BO75" s="1309"/>
      <c r="BP75" s="1310">
        <v>5.5</v>
      </c>
      <c r="BQ75" s="1310"/>
      <c r="BR75" s="1310"/>
      <c r="BS75" s="1310"/>
      <c r="BT75" s="1310"/>
      <c r="BU75" s="1310"/>
      <c r="BV75" s="1310"/>
      <c r="BW75" s="1310"/>
      <c r="BX75" s="1310">
        <v>4.8</v>
      </c>
      <c r="BY75" s="1310"/>
      <c r="BZ75" s="1310"/>
      <c r="CA75" s="1310"/>
      <c r="CB75" s="1310"/>
      <c r="CC75" s="1310"/>
      <c r="CD75" s="1310"/>
      <c r="CE75" s="1310"/>
      <c r="CF75" s="1310">
        <v>4.4000000000000004</v>
      </c>
      <c r="CG75" s="1310"/>
      <c r="CH75" s="1310"/>
      <c r="CI75" s="1310"/>
      <c r="CJ75" s="1310"/>
      <c r="CK75" s="1310"/>
      <c r="CL75" s="1310"/>
      <c r="CM75" s="1310"/>
      <c r="CN75" s="1310">
        <v>3.7</v>
      </c>
      <c r="CO75" s="1310"/>
      <c r="CP75" s="1310"/>
      <c r="CQ75" s="1310"/>
      <c r="CR75" s="1310"/>
      <c r="CS75" s="1310"/>
      <c r="CT75" s="1310"/>
      <c r="CU75" s="1310"/>
      <c r="CV75" s="1310">
        <v>4</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8"/>
      <c r="L77" s="1328"/>
      <c r="M77" s="1328"/>
      <c r="N77" s="1328"/>
      <c r="AN77" s="1305" t="s">
        <v>605</v>
      </c>
      <c r="AO77" s="1305"/>
      <c r="AP77" s="1305"/>
      <c r="AQ77" s="1305"/>
      <c r="AR77" s="1305"/>
      <c r="AS77" s="1305"/>
      <c r="AT77" s="1305"/>
      <c r="AU77" s="1305"/>
      <c r="AV77" s="1305"/>
      <c r="AW77" s="1305"/>
      <c r="AX77" s="1305"/>
      <c r="AY77" s="1305"/>
      <c r="AZ77" s="1305"/>
      <c r="BA77" s="1305"/>
      <c r="BB77" s="1309" t="s">
        <v>603</v>
      </c>
      <c r="BC77" s="1309"/>
      <c r="BD77" s="1309"/>
      <c r="BE77" s="1309"/>
      <c r="BF77" s="1309"/>
      <c r="BG77" s="1309"/>
      <c r="BH77" s="1309"/>
      <c r="BI77" s="1309"/>
      <c r="BJ77" s="1309"/>
      <c r="BK77" s="1309"/>
      <c r="BL77" s="1309"/>
      <c r="BM77" s="1309"/>
      <c r="BN77" s="1309"/>
      <c r="BO77" s="1309"/>
      <c r="BP77" s="1310">
        <v>37.200000000000003</v>
      </c>
      <c r="BQ77" s="1310"/>
      <c r="BR77" s="1310"/>
      <c r="BS77" s="1310"/>
      <c r="BT77" s="1310"/>
      <c r="BU77" s="1310"/>
      <c r="BV77" s="1310"/>
      <c r="BW77" s="1310"/>
      <c r="BX77" s="1310">
        <v>24</v>
      </c>
      <c r="BY77" s="1310"/>
      <c r="BZ77" s="1310"/>
      <c r="CA77" s="1310"/>
      <c r="CB77" s="1310"/>
      <c r="CC77" s="1310"/>
      <c r="CD77" s="1310"/>
      <c r="CE77" s="1310"/>
      <c r="CF77" s="1310">
        <v>19.8</v>
      </c>
      <c r="CG77" s="1310"/>
      <c r="CH77" s="1310"/>
      <c r="CI77" s="1310"/>
      <c r="CJ77" s="1310"/>
      <c r="CK77" s="1310"/>
      <c r="CL77" s="1310"/>
      <c r="CM77" s="1310"/>
      <c r="CN77" s="1310">
        <v>19.8</v>
      </c>
      <c r="CO77" s="1310"/>
      <c r="CP77" s="1310"/>
      <c r="CQ77" s="1310"/>
      <c r="CR77" s="1310"/>
      <c r="CS77" s="1310"/>
      <c r="CT77" s="1310"/>
      <c r="CU77" s="1310"/>
      <c r="CV77" s="1310">
        <v>20</v>
      </c>
      <c r="CW77" s="1310"/>
      <c r="CX77" s="1310"/>
      <c r="CY77" s="1310"/>
      <c r="CZ77" s="1310"/>
      <c r="DA77" s="1310"/>
      <c r="DB77" s="1310"/>
      <c r="DC77" s="1310"/>
    </row>
    <row r="78" spans="2:107" x14ac:dyDescent="0.15">
      <c r="B78" s="1280"/>
      <c r="G78" s="1299"/>
      <c r="H78" s="1299"/>
      <c r="I78" s="1299"/>
      <c r="J78" s="1299"/>
      <c r="K78" s="1328"/>
      <c r="L78" s="1328"/>
      <c r="M78" s="1328"/>
      <c r="N78" s="1328"/>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3"/>
      <c r="J79" s="1313"/>
      <c r="K79" s="1329"/>
      <c r="L79" s="1329"/>
      <c r="M79" s="1329"/>
      <c r="N79" s="1329"/>
      <c r="AN79" s="1305"/>
      <c r="AO79" s="1305"/>
      <c r="AP79" s="1305"/>
      <c r="AQ79" s="1305"/>
      <c r="AR79" s="1305"/>
      <c r="AS79" s="1305"/>
      <c r="AT79" s="1305"/>
      <c r="AU79" s="1305"/>
      <c r="AV79" s="1305"/>
      <c r="AW79" s="1305"/>
      <c r="AX79" s="1305"/>
      <c r="AY79" s="1305"/>
      <c r="AZ79" s="1305"/>
      <c r="BA79" s="1305"/>
      <c r="BB79" s="1309" t="s">
        <v>608</v>
      </c>
      <c r="BC79" s="1309"/>
      <c r="BD79" s="1309"/>
      <c r="BE79" s="1309"/>
      <c r="BF79" s="1309"/>
      <c r="BG79" s="1309"/>
      <c r="BH79" s="1309"/>
      <c r="BI79" s="1309"/>
      <c r="BJ79" s="1309"/>
      <c r="BK79" s="1309"/>
      <c r="BL79" s="1309"/>
      <c r="BM79" s="1309"/>
      <c r="BN79" s="1309"/>
      <c r="BO79" s="1309"/>
      <c r="BP79" s="1310">
        <v>10.1</v>
      </c>
      <c r="BQ79" s="1310"/>
      <c r="BR79" s="1310"/>
      <c r="BS79" s="1310"/>
      <c r="BT79" s="1310"/>
      <c r="BU79" s="1310"/>
      <c r="BV79" s="1310"/>
      <c r="BW79" s="1310"/>
      <c r="BX79" s="1310">
        <v>9.1</v>
      </c>
      <c r="BY79" s="1310"/>
      <c r="BZ79" s="1310"/>
      <c r="CA79" s="1310"/>
      <c r="CB79" s="1310"/>
      <c r="CC79" s="1310"/>
      <c r="CD79" s="1310"/>
      <c r="CE79" s="1310"/>
      <c r="CF79" s="1310">
        <v>8.9</v>
      </c>
      <c r="CG79" s="1310"/>
      <c r="CH79" s="1310"/>
      <c r="CI79" s="1310"/>
      <c r="CJ79" s="1310"/>
      <c r="CK79" s="1310"/>
      <c r="CL79" s="1310"/>
      <c r="CM79" s="1310"/>
      <c r="CN79" s="1310">
        <v>8.8000000000000007</v>
      </c>
      <c r="CO79" s="1310"/>
      <c r="CP79" s="1310"/>
      <c r="CQ79" s="1310"/>
      <c r="CR79" s="1310"/>
      <c r="CS79" s="1310"/>
      <c r="CT79" s="1310"/>
      <c r="CU79" s="1310"/>
      <c r="CV79" s="1310">
        <v>8.9</v>
      </c>
      <c r="CW79" s="1310"/>
      <c r="CX79" s="1310"/>
      <c r="CY79" s="1310"/>
      <c r="CZ79" s="1310"/>
      <c r="DA79" s="1310"/>
      <c r="DB79" s="1310"/>
      <c r="DC79" s="1310"/>
    </row>
    <row r="80" spans="2:107" x14ac:dyDescent="0.15">
      <c r="B80" s="1280"/>
      <c r="G80" s="1299"/>
      <c r="H80" s="1299"/>
      <c r="I80" s="1313"/>
      <c r="J80" s="1313"/>
      <c r="K80" s="1329"/>
      <c r="L80" s="1329"/>
      <c r="M80" s="1329"/>
      <c r="N80" s="1329"/>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30"/>
      <c r="L82" s="1330"/>
      <c r="M82" s="1330"/>
      <c r="N82" s="1330"/>
      <c r="AQ82" s="1330"/>
      <c r="AR82" s="1330"/>
      <c r="AS82" s="1330"/>
      <c r="AT82" s="1330"/>
      <c r="BC82" s="1330"/>
      <c r="BD82" s="1330"/>
      <c r="BE82" s="1330"/>
      <c r="BF82" s="1330"/>
      <c r="BO82" s="1330"/>
      <c r="BP82" s="1330"/>
      <c r="BQ82" s="1330"/>
      <c r="BR82" s="1330"/>
      <c r="CA82" s="1330"/>
      <c r="CB82" s="1330"/>
      <c r="CC82" s="1330"/>
      <c r="CD82" s="1330"/>
      <c r="CM82" s="1330"/>
      <c r="CN82" s="1330"/>
      <c r="CO82" s="1330"/>
      <c r="CP82" s="1330"/>
      <c r="CY82" s="1330"/>
      <c r="CZ82" s="1330"/>
      <c r="DA82" s="1330"/>
      <c r="DB82" s="1330"/>
      <c r="DC82" s="1330"/>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1"/>
      <c r="AQ87" s="1331"/>
      <c r="BC87" s="1331"/>
      <c r="BO87" s="1331"/>
      <c r="CA87" s="1331"/>
      <c r="CM87" s="1331"/>
      <c r="CY87" s="1331"/>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avxY4j0ONLK/iV8+qMLIJeoIIs3+E33/ahMADnIi8+R3ImUVRLTXfBtrBpWGtwgae/wA7fQYuZe1UGbzjECn2g==" saltValue="5iTcECOcASBn2KJ1md17F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4" zoomScale="55" zoomScaleNormal="55"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dibpfsB/f/+CWbTXSgN1AcrqW6D+/RMpP55GC8eO5qQ6U9yOSR4AIr/q/jCgSzSR3IIHqbXIs8zDMEUpzPn4AQ==" saltValue="696kE3zF5XawmYknSBG91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505</v>
      </c>
    </row>
  </sheetData>
  <sheetProtection algorithmName="SHA-512" hashValue="nih8gifcOGkOzwWSE7lLRT62imp3HteHJlF3EeXBb95nNS5nimfygVOqIdmf2YRPyhuu30gGZrFNXdFWcf7JMw==" saltValue="bWW4cKzNwXgTKnSMk1MJ8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556</v>
      </c>
      <c r="G2" s="157"/>
      <c r="H2" s="158"/>
    </row>
    <row r="3" spans="1:8" x14ac:dyDescent="0.15">
      <c r="A3" s="154" t="s">
        <v>549</v>
      </c>
      <c r="B3" s="159"/>
      <c r="C3" s="160"/>
      <c r="D3" s="161">
        <v>183292</v>
      </c>
      <c r="E3" s="162"/>
      <c r="F3" s="163">
        <v>96635</v>
      </c>
      <c r="G3" s="164"/>
      <c r="H3" s="165"/>
    </row>
    <row r="4" spans="1:8" x14ac:dyDescent="0.15">
      <c r="A4" s="166"/>
      <c r="B4" s="167"/>
      <c r="C4" s="168"/>
      <c r="D4" s="169">
        <v>27519</v>
      </c>
      <c r="E4" s="170"/>
      <c r="F4" s="171">
        <v>44408</v>
      </c>
      <c r="G4" s="172"/>
      <c r="H4" s="173"/>
    </row>
    <row r="5" spans="1:8" x14ac:dyDescent="0.15">
      <c r="A5" s="154" t="s">
        <v>551</v>
      </c>
      <c r="B5" s="159"/>
      <c r="C5" s="160"/>
      <c r="D5" s="161">
        <v>86570</v>
      </c>
      <c r="E5" s="162"/>
      <c r="F5" s="163">
        <v>97062</v>
      </c>
      <c r="G5" s="164"/>
      <c r="H5" s="165"/>
    </row>
    <row r="6" spans="1:8" x14ac:dyDescent="0.15">
      <c r="A6" s="166"/>
      <c r="B6" s="167"/>
      <c r="C6" s="168"/>
      <c r="D6" s="169">
        <v>47072</v>
      </c>
      <c r="E6" s="170"/>
      <c r="F6" s="171">
        <v>50112</v>
      </c>
      <c r="G6" s="172"/>
      <c r="H6" s="173"/>
    </row>
    <row r="7" spans="1:8" x14ac:dyDescent="0.15">
      <c r="A7" s="154" t="s">
        <v>552</v>
      </c>
      <c r="B7" s="159"/>
      <c r="C7" s="160"/>
      <c r="D7" s="161">
        <v>99271</v>
      </c>
      <c r="E7" s="162"/>
      <c r="F7" s="163">
        <v>106005</v>
      </c>
      <c r="G7" s="164"/>
      <c r="H7" s="165"/>
    </row>
    <row r="8" spans="1:8" x14ac:dyDescent="0.15">
      <c r="A8" s="166"/>
      <c r="B8" s="167"/>
      <c r="C8" s="168"/>
      <c r="D8" s="169">
        <v>61604</v>
      </c>
      <c r="E8" s="170"/>
      <c r="F8" s="171">
        <v>58359</v>
      </c>
      <c r="G8" s="172"/>
      <c r="H8" s="173"/>
    </row>
    <row r="9" spans="1:8" x14ac:dyDescent="0.15">
      <c r="A9" s="154" t="s">
        <v>553</v>
      </c>
      <c r="B9" s="159"/>
      <c r="C9" s="160"/>
      <c r="D9" s="161">
        <v>96163</v>
      </c>
      <c r="E9" s="162"/>
      <c r="F9" s="163">
        <v>98507</v>
      </c>
      <c r="G9" s="164"/>
      <c r="H9" s="165"/>
    </row>
    <row r="10" spans="1:8" x14ac:dyDescent="0.15">
      <c r="A10" s="166"/>
      <c r="B10" s="167"/>
      <c r="C10" s="168"/>
      <c r="D10" s="169">
        <v>64833</v>
      </c>
      <c r="E10" s="170"/>
      <c r="F10" s="171">
        <v>47567</v>
      </c>
      <c r="G10" s="172"/>
      <c r="H10" s="173"/>
    </row>
    <row r="11" spans="1:8" x14ac:dyDescent="0.15">
      <c r="A11" s="154" t="s">
        <v>554</v>
      </c>
      <c r="B11" s="159"/>
      <c r="C11" s="160"/>
      <c r="D11" s="161">
        <v>112180</v>
      </c>
      <c r="E11" s="162"/>
      <c r="F11" s="163">
        <v>113347</v>
      </c>
      <c r="G11" s="164"/>
      <c r="H11" s="165"/>
    </row>
    <row r="12" spans="1:8" x14ac:dyDescent="0.15">
      <c r="A12" s="166"/>
      <c r="B12" s="167"/>
      <c r="C12" s="174"/>
      <c r="D12" s="169">
        <v>77742</v>
      </c>
      <c r="E12" s="170"/>
      <c r="F12" s="171">
        <v>58728</v>
      </c>
      <c r="G12" s="172"/>
      <c r="H12" s="173"/>
    </row>
    <row r="13" spans="1:8" x14ac:dyDescent="0.15">
      <c r="A13" s="154"/>
      <c r="B13" s="159"/>
      <c r="C13" s="175"/>
      <c r="D13" s="176">
        <v>115495</v>
      </c>
      <c r="E13" s="177"/>
      <c r="F13" s="178">
        <v>102311</v>
      </c>
      <c r="G13" s="179"/>
      <c r="H13" s="165"/>
    </row>
    <row r="14" spans="1:8" x14ac:dyDescent="0.15">
      <c r="A14" s="166"/>
      <c r="B14" s="167"/>
      <c r="C14" s="168"/>
      <c r="D14" s="169">
        <v>55754</v>
      </c>
      <c r="E14" s="170"/>
      <c r="F14" s="171">
        <v>51835</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3.14</v>
      </c>
      <c r="C19" s="180">
        <f>ROUND(VALUE(SUBSTITUTE(実質収支比率等に係る経年分析!G$48,"▲","-")),2)</f>
        <v>2.44</v>
      </c>
      <c r="D19" s="180">
        <f>ROUND(VALUE(SUBSTITUTE(実質収支比率等に係る経年分析!H$48,"▲","-")),2)</f>
        <v>4.21</v>
      </c>
      <c r="E19" s="180">
        <f>ROUND(VALUE(SUBSTITUTE(実質収支比率等に係る経年分析!I$48,"▲","-")),2)</f>
        <v>5.33</v>
      </c>
      <c r="F19" s="180">
        <f>ROUND(VALUE(SUBSTITUTE(実質収支比率等に係る経年分析!J$48,"▲","-")),2)</f>
        <v>5.01</v>
      </c>
    </row>
    <row r="20" spans="1:11" x14ac:dyDescent="0.15">
      <c r="A20" s="180" t="s">
        <v>55</v>
      </c>
      <c r="B20" s="180">
        <f>ROUND(VALUE(SUBSTITUTE(実質収支比率等に係る経年分析!F$47,"▲","-")),2)</f>
        <v>14.34</v>
      </c>
      <c r="C20" s="180">
        <f>ROUND(VALUE(SUBSTITUTE(実質収支比率等に係る経年分析!G$47,"▲","-")),2)</f>
        <v>14.51</v>
      </c>
      <c r="D20" s="180">
        <f>ROUND(VALUE(SUBSTITUTE(実質収支比率等に係る経年分析!H$47,"▲","-")),2)</f>
        <v>14.61</v>
      </c>
      <c r="E20" s="180">
        <f>ROUND(VALUE(SUBSTITUTE(実質収支比率等に係る経年分析!I$47,"▲","-")),2)</f>
        <v>14.7</v>
      </c>
      <c r="F20" s="180">
        <f>ROUND(VALUE(SUBSTITUTE(実質収支比率等に係る経年分析!J$47,"▲","-")),2)</f>
        <v>14.47</v>
      </c>
    </row>
    <row r="21" spans="1:11" x14ac:dyDescent="0.15">
      <c r="A21" s="180" t="s">
        <v>56</v>
      </c>
      <c r="B21" s="180">
        <f>IF(ISNUMBER(VALUE(SUBSTITUTE(実質収支比率等に係る経年分析!F$49,"▲","-"))),ROUND(VALUE(SUBSTITUTE(実質収支比率等に係る経年分析!F$49,"▲","-")),2),NA())</f>
        <v>-3.63</v>
      </c>
      <c r="C21" s="180">
        <f>IF(ISNUMBER(VALUE(SUBSTITUTE(実質収支比率等に係る経年分析!G$49,"▲","-"))),ROUND(VALUE(SUBSTITUTE(実質収支比率等に係る経年分析!G$49,"▲","-")),2),NA())</f>
        <v>-0.73</v>
      </c>
      <c r="D21" s="180">
        <f>IF(ISNUMBER(VALUE(SUBSTITUTE(実質収支比率等に係る経年分析!H$49,"▲","-"))),ROUND(VALUE(SUBSTITUTE(実質収支比率等に係る経年分析!H$49,"▲","-")),2),NA())</f>
        <v>1.75</v>
      </c>
      <c r="E21" s="180">
        <f>IF(ISNUMBER(VALUE(SUBSTITUTE(実質収支比率等に係る経年分析!I$49,"▲","-"))),ROUND(VALUE(SUBSTITUTE(実質収支比率等に係る経年分析!I$49,"▲","-")),2),NA())</f>
        <v>1.1100000000000001</v>
      </c>
      <c r="F21" s="180">
        <f>IF(ISNUMBER(VALUE(SUBSTITUTE(実質収支比率等に係る経年分析!J$49,"▲","-"))),ROUND(VALUE(SUBSTITUTE(実質収支比率等に係る経年分析!J$49,"▲","-")),2),NA())</f>
        <v>-0.23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0.02</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0.05</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0.05</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簡易水道特別会計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7.0000000000000007E-2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地域開発事業特別会計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2.57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5.16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6.3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6.76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7.0000000000000007E-2</v>
      </c>
    </row>
    <row r="31" spans="1:11" x14ac:dyDescent="0.15">
      <c r="A31" s="181" t="str">
        <f>IF(連結実質赤字比率に係る赤字・黒字の構成分析!C$39="",NA(),連結実質赤字比率に係る赤字・黒字の構成分析!C$39)</f>
        <v>公共下水道特別会計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7.0000000000000007E-2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0.47</v>
      </c>
    </row>
    <row r="32" spans="1:11" x14ac:dyDescent="0.15">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0.56000000000000005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0.72</v>
      </c>
    </row>
    <row r="33" spans="1:16" x14ac:dyDescent="0.15">
      <c r="A33" s="181" t="str">
        <f>IF(連結実質赤字比率に係る赤字・黒字の構成分析!C$37="",NA(),連結実質赤字比率に係る赤字・黒字の構成分析!C$37)</f>
        <v>国民健康保険特別会計</v>
      </c>
      <c r="B33" s="181">
        <f>IF(ROUND(VALUE(SUBSTITUTE(連結実質赤字比率に係る赤字・黒字の構成分析!F$37,"▲", "-")), 2) &lt; 0, ABS(ROUND(VALUE(SUBSTITUTE(連結実質赤字比率に係る赤字・黒字の構成分析!F$37,"▲", "-")), 2)), NA())</f>
        <v>1.83</v>
      </c>
      <c r="C33" s="181" t="e">
        <f>IF(ROUND(VALUE(SUBSTITUTE(連結実質赤字比率に係る赤字・黒字の構成分析!F$37,"▲", "-")), 2) &gt;= 0, ABS(ROUND(VALUE(SUBSTITUTE(連結実質赤字比率に係る赤字・黒字の構成分析!F$37,"▲", "-")), 2)), NA())</f>
        <v>#N/A</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1.29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0.53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v>
      </c>
    </row>
    <row r="34" spans="1:16" x14ac:dyDescent="0.15">
      <c r="A34" s="181" t="str">
        <f>IF(連結実質赤字比率に係る赤字・黒字の構成分析!C$36="",NA(),連結実質赤字比率に係る赤字・黒字の構成分析!C$36)</f>
        <v>上水道事業会計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1.88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2.35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2.77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3.06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3.32</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3.14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5.33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v>
      </c>
    </row>
    <row r="36" spans="1:16" x14ac:dyDescent="0.15">
      <c r="A36" s="181" t="str">
        <f>IF(連結実質赤字比率に係る赤字・黒字の構成分析!C$34="",NA(),連結実質赤字比率に係る赤字・黒字の構成分析!C$34)</f>
        <v>公立芽室病院事業会計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0.21</v>
      </c>
      <c r="F36" s="181">
        <f>IF(ROUND(VALUE(SUBSTITUTE(連結実質赤字比率に係る赤字・黒字の構成分析!H$34,"▲", "-")), 2) &lt; 0, ABS(ROUND(VALUE(SUBSTITUTE(連結実質赤字比率に係る赤字・黒字の構成分析!H$34,"▲", "-")), 2)), NA())</f>
        <v>3.92</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3.52</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0.62</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890</v>
      </c>
      <c r="E42" s="182"/>
      <c r="F42" s="182"/>
      <c r="G42" s="182">
        <f>'実質公債費比率（分子）の構造'!L$52</f>
        <v>903</v>
      </c>
      <c r="H42" s="182"/>
      <c r="I42" s="182"/>
      <c r="J42" s="182">
        <f>'実質公債費比率（分子）の構造'!M$52</f>
        <v>853</v>
      </c>
      <c r="K42" s="182"/>
      <c r="L42" s="182"/>
      <c r="M42" s="182">
        <f>'実質公債費比率（分子）の構造'!N$52</f>
        <v>836</v>
      </c>
      <c r="N42" s="182"/>
      <c r="O42" s="182"/>
      <c r="P42" s="182">
        <f>'実質公債費比率（分子）の構造'!O$52</f>
        <v>821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145</v>
      </c>
      <c r="C44" s="182"/>
      <c r="D44" s="182"/>
      <c r="E44" s="182">
        <f>'実質公債費比率（分子）の構造'!L$50</f>
        <v>98</v>
      </c>
      <c r="F44" s="182"/>
      <c r="G44" s="182"/>
      <c r="H44" s="182">
        <f>'実質公債費比率（分子）の構造'!M$50</f>
        <v>105</v>
      </c>
      <c r="I44" s="182"/>
      <c r="J44" s="182"/>
      <c r="K44" s="182">
        <f>'実質公債費比率（分子）の構造'!N$50</f>
        <v>91</v>
      </c>
      <c r="L44" s="182"/>
      <c r="M44" s="182"/>
      <c r="N44" s="182">
        <f>'実質公債費比率（分子）の構造'!O$50</f>
        <v>73</v>
      </c>
      <c r="O44" s="182"/>
      <c r="P44" s="182"/>
    </row>
    <row r="45" spans="1:16" x14ac:dyDescent="0.15">
      <c r="A45" s="182" t="s">
        <v>66</v>
      </c>
      <c r="B45" s="182">
        <f>'実質公債費比率（分子）の構造'!K$49</f>
        <v>29</v>
      </c>
      <c r="C45" s="182"/>
      <c r="D45" s="182"/>
      <c r="E45" s="182">
        <f>'実質公債費比率（分子）の構造'!L$49</f>
        <v>15</v>
      </c>
      <c r="F45" s="182"/>
      <c r="G45" s="182"/>
      <c r="H45" s="182">
        <f>'実質公債費比率（分子）の構造'!M$49</f>
        <v>13</v>
      </c>
      <c r="I45" s="182"/>
      <c r="J45" s="182"/>
      <c r="K45" s="182">
        <f>'実質公債費比率（分子）の構造'!N$49</f>
        <v>11</v>
      </c>
      <c r="L45" s="182"/>
      <c r="M45" s="182"/>
      <c r="N45" s="182">
        <f>'実質公債費比率（分子）の構造'!O$49</f>
        <v>9</v>
      </c>
      <c r="O45" s="182"/>
      <c r="P45" s="182"/>
    </row>
    <row r="46" spans="1:16" x14ac:dyDescent="0.15">
      <c r="A46" s="182" t="s">
        <v>67</v>
      </c>
      <c r="B46" s="182">
        <f>'実質公債費比率（分子）の構造'!K$48</f>
        <v>205</v>
      </c>
      <c r="C46" s="182"/>
      <c r="D46" s="182"/>
      <c r="E46" s="182">
        <f>'実質公債費比率（分子）の構造'!L$48</f>
        <v>230</v>
      </c>
      <c r="F46" s="182"/>
      <c r="G46" s="182"/>
      <c r="H46" s="182">
        <f>'実質公債費比率（分子）の構造'!M$48</f>
        <v>178</v>
      </c>
      <c r="I46" s="182"/>
      <c r="J46" s="182"/>
      <c r="K46" s="182">
        <f>'実質公債費比率（分子）の構造'!N$48</f>
        <v>221</v>
      </c>
      <c r="L46" s="182"/>
      <c r="M46" s="182"/>
      <c r="N46" s="182">
        <f>'実質公債費比率（分子）の構造'!O$48</f>
        <v>219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902</v>
      </c>
      <c r="C49" s="182"/>
      <c r="D49" s="182"/>
      <c r="E49" s="182">
        <f>'実質公債費比率（分子）の構造'!L$45</f>
        <v>782</v>
      </c>
      <c r="F49" s="182"/>
      <c r="G49" s="182"/>
      <c r="H49" s="182">
        <f>'実質公債費比率（分子）の構造'!M$45</f>
        <v>794</v>
      </c>
      <c r="I49" s="182"/>
      <c r="J49" s="182"/>
      <c r="K49" s="182">
        <f>'実質公債費比率（分子）の構造'!N$45</f>
        <v>776</v>
      </c>
      <c r="L49" s="182"/>
      <c r="M49" s="182"/>
      <c r="N49" s="182">
        <f>'実質公債費比率（分子）の構造'!O$45</f>
        <v>802</v>
      </c>
      <c r="O49" s="182"/>
      <c r="P49" s="182"/>
    </row>
    <row r="50" spans="1:16" x14ac:dyDescent="0.15">
      <c r="A50" s="182" t="s">
        <v>71</v>
      </c>
      <c r="B50" s="182" t="e">
        <f>NA()</f>
        <v>#N/A</v>
      </c>
      <c r="C50" s="182">
        <f>IF(ISNUMBER('実質公債費比率（分子）の構造'!K$53),'実質公債費比率（分子）の構造'!K$53,NA())</f>
        <v>391</v>
      </c>
      <c r="D50" s="182" t="e">
        <f>NA()</f>
        <v>#N/A</v>
      </c>
      <c r="E50" s="182" t="e">
        <f>NA()</f>
        <v>#N/A</v>
      </c>
      <c r="F50" s="182">
        <f>IF(ISNUMBER('実質公債費比率（分子）の構造'!L$53),'実質公債費比率（分子）の構造'!L$53,NA())</f>
        <v>222</v>
      </c>
      <c r="G50" s="182" t="e">
        <f>NA()</f>
        <v>#N/A</v>
      </c>
      <c r="H50" s="182" t="e">
        <f>NA()</f>
        <v>#N/A</v>
      </c>
      <c r="I50" s="182">
        <f>IF(ISNUMBER('実質公債費比率（分子）の構造'!M$53),'実質公債費比率（分子）の構造'!M$53,NA())</f>
        <v>237</v>
      </c>
      <c r="J50" s="182" t="e">
        <f>NA()</f>
        <v>#N/A</v>
      </c>
      <c r="K50" s="182" t="e">
        <f>NA()</f>
        <v>#N/A</v>
      </c>
      <c r="L50" s="182">
        <f>IF(ISNUMBER('実質公債費比率（分子）の構造'!N$53),'実質公債費比率（分子）の構造'!N$53,NA())</f>
        <v>263</v>
      </c>
      <c r="M50" s="182" t="e">
        <f>NA()</f>
        <v>#N/A</v>
      </c>
      <c r="N50" s="182" t="e">
        <f>NA()</f>
        <v>#N/A</v>
      </c>
      <c r="O50" s="182">
        <f>IF(ISNUMBER('実質公債費比率（分子）の構造'!O$53),'実質公債費比率（分子）の構造'!O$53,NA())</f>
        <v>282</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8591</v>
      </c>
      <c r="E56" s="181"/>
      <c r="F56" s="181"/>
      <c r="G56" s="181">
        <f>'将来負担比率（分子）の構造'!J$52</f>
        <v>8197</v>
      </c>
      <c r="H56" s="181"/>
      <c r="I56" s="181"/>
      <c r="J56" s="181">
        <f>'将来負担比率（分子）の構造'!K$52</f>
        <v>8280</v>
      </c>
      <c r="K56" s="181"/>
      <c r="L56" s="181"/>
      <c r="M56" s="181">
        <f>'将来負担比率（分子）の構造'!L$52</f>
        <v>8535</v>
      </c>
      <c r="N56" s="181"/>
      <c r="O56" s="181"/>
      <c r="P56" s="181">
        <f>'将来負担比率（分子）の構造'!M$52</f>
        <v>8605</v>
      </c>
    </row>
    <row r="57" spans="1:16" x14ac:dyDescent="0.15">
      <c r="A57" s="181" t="s">
        <v>42</v>
      </c>
      <c r="B57" s="181"/>
      <c r="C57" s="181"/>
      <c r="D57" s="181">
        <f>'将来負担比率（分子）の構造'!I$51</f>
        <v>274</v>
      </c>
      <c r="E57" s="181"/>
      <c r="F57" s="181"/>
      <c r="G57" s="181">
        <f>'将来負担比率（分子）の構造'!J$51</f>
        <v>236</v>
      </c>
      <c r="H57" s="181"/>
      <c r="I57" s="181"/>
      <c r="J57" s="181">
        <f>'将来負担比率（分子）の構造'!K$51</f>
        <v>199</v>
      </c>
      <c r="K57" s="181"/>
      <c r="L57" s="181"/>
      <c r="M57" s="181">
        <f>'将来負担比率（分子）の構造'!L$51</f>
        <v>166</v>
      </c>
      <c r="N57" s="181"/>
      <c r="O57" s="181"/>
      <c r="P57" s="181">
        <f>'将来負担比率（分子）の構造'!M$51</f>
        <v>136</v>
      </c>
    </row>
    <row r="58" spans="1:16" x14ac:dyDescent="0.15">
      <c r="A58" s="181" t="s">
        <v>41</v>
      </c>
      <c r="B58" s="181"/>
      <c r="C58" s="181"/>
      <c r="D58" s="181">
        <f>'将来負担比率（分子）の構造'!I$50</f>
        <v>3966</v>
      </c>
      <c r="E58" s="181"/>
      <c r="F58" s="181"/>
      <c r="G58" s="181">
        <f>'将来負担比率（分子）の構造'!J$50</f>
        <v>3800</v>
      </c>
      <c r="H58" s="181"/>
      <c r="I58" s="181"/>
      <c r="J58" s="181">
        <f>'将来負担比率（分子）の構造'!K$50</f>
        <v>3582</v>
      </c>
      <c r="K58" s="181"/>
      <c r="L58" s="181"/>
      <c r="M58" s="181">
        <f>'将来負担比率（分子）の構造'!L$50</f>
        <v>3537</v>
      </c>
      <c r="N58" s="181"/>
      <c r="O58" s="181"/>
      <c r="P58" s="181">
        <f>'将来負担比率（分子）の構造'!M$50</f>
        <v>3378</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1592</v>
      </c>
      <c r="C62" s="181"/>
      <c r="D62" s="181"/>
      <c r="E62" s="181">
        <f>'将来負担比率（分子）の構造'!J$45</f>
        <v>1147</v>
      </c>
      <c r="F62" s="181"/>
      <c r="G62" s="181"/>
      <c r="H62" s="181">
        <f>'将来負担比率（分子）の構造'!K$45</f>
        <v>1107</v>
      </c>
      <c r="I62" s="181"/>
      <c r="J62" s="181"/>
      <c r="K62" s="181">
        <f>'将来負担比率（分子）の構造'!L$45</f>
        <v>1060</v>
      </c>
      <c r="L62" s="181"/>
      <c r="M62" s="181"/>
      <c r="N62" s="181">
        <f>'将来負担比率（分子）の構造'!M$45</f>
        <v>934</v>
      </c>
      <c r="O62" s="181"/>
      <c r="P62" s="181"/>
    </row>
    <row r="63" spans="1:16" x14ac:dyDescent="0.15">
      <c r="A63" s="181" t="s">
        <v>34</v>
      </c>
      <c r="B63" s="181">
        <f>'将来負担比率（分子）の構造'!I$44</f>
        <v>218</v>
      </c>
      <c r="C63" s="181"/>
      <c r="D63" s="181"/>
      <c r="E63" s="181">
        <f>'将来負担比率（分子）の構造'!J$44</f>
        <v>56</v>
      </c>
      <c r="F63" s="181"/>
      <c r="G63" s="181"/>
      <c r="H63" s="181">
        <f>'将来負担比率（分子）の構造'!K$44</f>
        <v>52</v>
      </c>
      <c r="I63" s="181"/>
      <c r="J63" s="181"/>
      <c r="K63" s="181">
        <f>'将来負担比率（分子）の構造'!L$44</f>
        <v>42</v>
      </c>
      <c r="L63" s="181"/>
      <c r="M63" s="181"/>
      <c r="N63" s="181">
        <f>'将来負担比率（分子）の構造'!M$44</f>
        <v>158</v>
      </c>
      <c r="O63" s="181"/>
      <c r="P63" s="181"/>
    </row>
    <row r="64" spans="1:16" x14ac:dyDescent="0.15">
      <c r="A64" s="181" t="s">
        <v>33</v>
      </c>
      <c r="B64" s="181">
        <f>'将来負担比率（分子）の構造'!I$43</f>
        <v>2032</v>
      </c>
      <c r="C64" s="181"/>
      <c r="D64" s="181"/>
      <c r="E64" s="181">
        <f>'将来負担比率（分子）の構造'!J$43</f>
        <v>1939</v>
      </c>
      <c r="F64" s="181"/>
      <c r="G64" s="181"/>
      <c r="H64" s="181">
        <f>'将来負担比率（分子）の構造'!K$43</f>
        <v>1829</v>
      </c>
      <c r="I64" s="181"/>
      <c r="J64" s="181"/>
      <c r="K64" s="181">
        <f>'将来負担比率（分子）の構造'!L$43</f>
        <v>1842</v>
      </c>
      <c r="L64" s="181"/>
      <c r="M64" s="181"/>
      <c r="N64" s="181">
        <f>'将来負担比率（分子）の構造'!M$43</f>
        <v>1804</v>
      </c>
      <c r="O64" s="181"/>
      <c r="P64" s="181"/>
    </row>
    <row r="65" spans="1:16" x14ac:dyDescent="0.15">
      <c r="A65" s="181" t="s">
        <v>32</v>
      </c>
      <c r="B65" s="181">
        <f>'将来負担比率（分子）の構造'!I$42</f>
        <v>474</v>
      </c>
      <c r="C65" s="181"/>
      <c r="D65" s="181"/>
      <c r="E65" s="181">
        <f>'将来負担比率（分子）の構造'!J$42</f>
        <v>466</v>
      </c>
      <c r="F65" s="181"/>
      <c r="G65" s="181"/>
      <c r="H65" s="181">
        <f>'将来負担比率（分子）の構造'!K$42</f>
        <v>433</v>
      </c>
      <c r="I65" s="181"/>
      <c r="J65" s="181"/>
      <c r="K65" s="181">
        <f>'将来負担比率（分子）の構造'!L$42</f>
        <v>392</v>
      </c>
      <c r="L65" s="181"/>
      <c r="M65" s="181"/>
      <c r="N65" s="181">
        <f>'将来負担比率（分子）の構造'!M$42</f>
        <v>441</v>
      </c>
      <c r="O65" s="181"/>
      <c r="P65" s="181"/>
    </row>
    <row r="66" spans="1:16" x14ac:dyDescent="0.15">
      <c r="A66" s="181" t="s">
        <v>31</v>
      </c>
      <c r="B66" s="181">
        <f>'将来負担比率（分子）の構造'!I$41</f>
        <v>8136</v>
      </c>
      <c r="C66" s="181"/>
      <c r="D66" s="181"/>
      <c r="E66" s="181">
        <f>'将来負担比率（分子）の構造'!J$41</f>
        <v>8308</v>
      </c>
      <c r="F66" s="181"/>
      <c r="G66" s="181"/>
      <c r="H66" s="181">
        <f>'将来負担比率（分子）の構造'!K$41</f>
        <v>8809</v>
      </c>
      <c r="I66" s="181"/>
      <c r="J66" s="181"/>
      <c r="K66" s="181">
        <f>'将来負担比率（分子）の構造'!L$41</f>
        <v>9446</v>
      </c>
      <c r="L66" s="181"/>
      <c r="M66" s="181"/>
      <c r="N66" s="181">
        <f>'将来負担比率（分子）の構造'!M$41</f>
        <v>10066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169</v>
      </c>
      <c r="J67" s="181" t="e">
        <f>NA()</f>
        <v>#N/A</v>
      </c>
      <c r="K67" s="181" t="e">
        <f>NA()</f>
        <v>#N/A</v>
      </c>
      <c r="L67" s="181">
        <f>IF(ISNUMBER('将来負担比率（分子）の構造'!L$53), IF('将来負担比率（分子）の構造'!L$53 &lt; 0, 0, '将来負担比率（分子）の構造'!L$53), NA())</f>
        <v>544</v>
      </c>
      <c r="M67" s="181" t="e">
        <f>NA()</f>
        <v>#N/A</v>
      </c>
      <c r="N67" s="181" t="e">
        <f>NA()</f>
        <v>#N/A</v>
      </c>
      <c r="O67" s="181">
        <f>IF(ISNUMBER('将来負担比率（分子）の構造'!M$53), IF('将来負担比率（分子）の構造'!M$53 &lt; 0, 0, '将来負担比率（分子）の構造'!M$53), NA())</f>
        <v>1282</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1050</v>
      </c>
      <c r="C72" s="185">
        <f>基金残高に係る経年分析!G55</f>
        <v>1051</v>
      </c>
      <c r="D72" s="185">
        <f>基金残高に係る経年分析!H55</f>
        <v>1051</v>
      </c>
    </row>
    <row r="73" spans="1:16" x14ac:dyDescent="0.15">
      <c r="A73" s="184" t="s">
        <v>78</v>
      </c>
      <c r="B73" s="185">
        <f>基金残高に係る経年分析!F56</f>
        <v>371</v>
      </c>
      <c r="C73" s="185">
        <f>基金残高に係る経年分析!G56</f>
        <v>372</v>
      </c>
      <c r="D73" s="185">
        <f>基金残高に係る経年分析!H56</f>
        <v>372</v>
      </c>
    </row>
    <row r="74" spans="1:16" x14ac:dyDescent="0.15">
      <c r="A74" s="184" t="s">
        <v>79</v>
      </c>
      <c r="B74" s="185">
        <f>基金残高に係る経年分析!F57</f>
        <v>2160</v>
      </c>
      <c r="C74" s="185">
        <f>基金残高に係る経年分析!G57</f>
        <v>2115</v>
      </c>
      <c r="D74" s="185">
        <f>基金残高に係る経年分析!H57</f>
        <v>1955</v>
      </c>
    </row>
  </sheetData>
  <sheetProtection algorithmName="SHA-512" hashValue="/S5fd+rt6fdC88WcaL/z3AOoJcat6JMELVlsd98suDM/aTI/KIR9Yk+zarOxfwZvEwMaTuMrBevgiFpiHvoXvA==" saltValue="p+IAoTnFlogk5CBBLP365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G53" sqref="G53"/>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216</v>
      </c>
      <c r="DI1" s="760"/>
      <c r="DJ1" s="760"/>
      <c r="DK1" s="760"/>
      <c r="DL1" s="760"/>
      <c r="DM1" s="760"/>
      <c r="DN1" s="761"/>
      <c r="DO1" s="226"/>
      <c r="DP1" s="759" t="s">
        <v>217</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219</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220</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221</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222</v>
      </c>
      <c r="S4" s="702"/>
      <c r="T4" s="702"/>
      <c r="U4" s="702"/>
      <c r="V4" s="702"/>
      <c r="W4" s="702"/>
      <c r="X4" s="702"/>
      <c r="Y4" s="703"/>
      <c r="Z4" s="701" t="s">
        <v>223</v>
      </c>
      <c r="AA4" s="702"/>
      <c r="AB4" s="702"/>
      <c r="AC4" s="703"/>
      <c r="AD4" s="701" t="s">
        <v>224</v>
      </c>
      <c r="AE4" s="702"/>
      <c r="AF4" s="702"/>
      <c r="AG4" s="702"/>
      <c r="AH4" s="702"/>
      <c r="AI4" s="702"/>
      <c r="AJ4" s="702"/>
      <c r="AK4" s="703"/>
      <c r="AL4" s="701" t="s">
        <v>223</v>
      </c>
      <c r="AM4" s="702"/>
      <c r="AN4" s="702"/>
      <c r="AO4" s="703"/>
      <c r="AP4" s="762" t="s">
        <v>225</v>
      </c>
      <c r="AQ4" s="762"/>
      <c r="AR4" s="762"/>
      <c r="AS4" s="762"/>
      <c r="AT4" s="762"/>
      <c r="AU4" s="762"/>
      <c r="AV4" s="762"/>
      <c r="AW4" s="762"/>
      <c r="AX4" s="762"/>
      <c r="AY4" s="762"/>
      <c r="AZ4" s="762"/>
      <c r="BA4" s="762"/>
      <c r="BB4" s="762"/>
      <c r="BC4" s="762"/>
      <c r="BD4" s="762"/>
      <c r="BE4" s="762"/>
      <c r="BF4" s="762"/>
      <c r="BG4" s="762" t="s">
        <v>226</v>
      </c>
      <c r="BH4" s="762"/>
      <c r="BI4" s="762"/>
      <c r="BJ4" s="762"/>
      <c r="BK4" s="762"/>
      <c r="BL4" s="762"/>
      <c r="BM4" s="762"/>
      <c r="BN4" s="762"/>
      <c r="BO4" s="762" t="s">
        <v>223</v>
      </c>
      <c r="BP4" s="762"/>
      <c r="BQ4" s="762"/>
      <c r="BR4" s="762"/>
      <c r="BS4" s="762" t="s">
        <v>227</v>
      </c>
      <c r="BT4" s="762"/>
      <c r="BU4" s="762"/>
      <c r="BV4" s="762"/>
      <c r="BW4" s="762"/>
      <c r="BX4" s="762"/>
      <c r="BY4" s="762"/>
      <c r="BZ4" s="762"/>
      <c r="CA4" s="762"/>
      <c r="CB4" s="762"/>
      <c r="CD4" s="744" t="s">
        <v>228</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229</v>
      </c>
      <c r="C5" s="709"/>
      <c r="D5" s="709"/>
      <c r="E5" s="709"/>
      <c r="F5" s="709"/>
      <c r="G5" s="709"/>
      <c r="H5" s="709"/>
      <c r="I5" s="709"/>
      <c r="J5" s="709"/>
      <c r="K5" s="709"/>
      <c r="L5" s="709"/>
      <c r="M5" s="709"/>
      <c r="N5" s="709"/>
      <c r="O5" s="709"/>
      <c r="P5" s="709"/>
      <c r="Q5" s="710"/>
      <c r="R5" s="695">
        <v>3230858</v>
      </c>
      <c r="S5" s="696"/>
      <c r="T5" s="696"/>
      <c r="U5" s="696"/>
      <c r="V5" s="696"/>
      <c r="W5" s="696"/>
      <c r="X5" s="696"/>
      <c r="Y5" s="739"/>
      <c r="Z5" s="757">
        <v>24.3</v>
      </c>
      <c r="AA5" s="757"/>
      <c r="AB5" s="757"/>
      <c r="AC5" s="757"/>
      <c r="AD5" s="758">
        <v>3170373</v>
      </c>
      <c r="AE5" s="758"/>
      <c r="AF5" s="758"/>
      <c r="AG5" s="758"/>
      <c r="AH5" s="758"/>
      <c r="AI5" s="758"/>
      <c r="AJ5" s="758"/>
      <c r="AK5" s="758"/>
      <c r="AL5" s="740">
        <v>45.1</v>
      </c>
      <c r="AM5" s="713"/>
      <c r="AN5" s="713"/>
      <c r="AO5" s="741"/>
      <c r="AP5" s="708" t="s">
        <v>230</v>
      </c>
      <c r="AQ5" s="709"/>
      <c r="AR5" s="709"/>
      <c r="AS5" s="709"/>
      <c r="AT5" s="709"/>
      <c r="AU5" s="709"/>
      <c r="AV5" s="709"/>
      <c r="AW5" s="709"/>
      <c r="AX5" s="709"/>
      <c r="AY5" s="709"/>
      <c r="AZ5" s="709"/>
      <c r="BA5" s="709"/>
      <c r="BB5" s="709"/>
      <c r="BC5" s="709"/>
      <c r="BD5" s="709"/>
      <c r="BE5" s="709"/>
      <c r="BF5" s="710"/>
      <c r="BG5" s="640">
        <v>3170373</v>
      </c>
      <c r="BH5" s="641"/>
      <c r="BI5" s="641"/>
      <c r="BJ5" s="641"/>
      <c r="BK5" s="641"/>
      <c r="BL5" s="641"/>
      <c r="BM5" s="641"/>
      <c r="BN5" s="642"/>
      <c r="BO5" s="677">
        <v>98.1</v>
      </c>
      <c r="BP5" s="677"/>
      <c r="BQ5" s="677"/>
      <c r="BR5" s="677"/>
      <c r="BS5" s="678">
        <v>46196</v>
      </c>
      <c r="BT5" s="678"/>
      <c r="BU5" s="678"/>
      <c r="BV5" s="678"/>
      <c r="BW5" s="678"/>
      <c r="BX5" s="678"/>
      <c r="BY5" s="678"/>
      <c r="BZ5" s="678"/>
      <c r="CA5" s="678"/>
      <c r="CB5" s="728"/>
      <c r="CD5" s="744" t="s">
        <v>225</v>
      </c>
      <c r="CE5" s="745"/>
      <c r="CF5" s="745"/>
      <c r="CG5" s="745"/>
      <c r="CH5" s="745"/>
      <c r="CI5" s="745"/>
      <c r="CJ5" s="745"/>
      <c r="CK5" s="745"/>
      <c r="CL5" s="745"/>
      <c r="CM5" s="745"/>
      <c r="CN5" s="745"/>
      <c r="CO5" s="745"/>
      <c r="CP5" s="745"/>
      <c r="CQ5" s="746"/>
      <c r="CR5" s="744" t="s">
        <v>231</v>
      </c>
      <c r="CS5" s="745"/>
      <c r="CT5" s="745"/>
      <c r="CU5" s="745"/>
      <c r="CV5" s="745"/>
      <c r="CW5" s="745"/>
      <c r="CX5" s="745"/>
      <c r="CY5" s="746"/>
      <c r="CZ5" s="744" t="s">
        <v>223</v>
      </c>
      <c r="DA5" s="745"/>
      <c r="DB5" s="745"/>
      <c r="DC5" s="746"/>
      <c r="DD5" s="744" t="s">
        <v>232</v>
      </c>
      <c r="DE5" s="745"/>
      <c r="DF5" s="745"/>
      <c r="DG5" s="745"/>
      <c r="DH5" s="745"/>
      <c r="DI5" s="745"/>
      <c r="DJ5" s="745"/>
      <c r="DK5" s="745"/>
      <c r="DL5" s="745"/>
      <c r="DM5" s="745"/>
      <c r="DN5" s="745"/>
      <c r="DO5" s="745"/>
      <c r="DP5" s="746"/>
      <c r="DQ5" s="744" t="s">
        <v>233</v>
      </c>
      <c r="DR5" s="745"/>
      <c r="DS5" s="745"/>
      <c r="DT5" s="745"/>
      <c r="DU5" s="745"/>
      <c r="DV5" s="745"/>
      <c r="DW5" s="745"/>
      <c r="DX5" s="745"/>
      <c r="DY5" s="745"/>
      <c r="DZ5" s="745"/>
      <c r="EA5" s="745"/>
      <c r="EB5" s="745"/>
      <c r="EC5" s="746"/>
    </row>
    <row r="6" spans="2:143" ht="11.25" customHeight="1" x14ac:dyDescent="0.15">
      <c r="B6" s="637" t="s">
        <v>234</v>
      </c>
      <c r="C6" s="638"/>
      <c r="D6" s="638"/>
      <c r="E6" s="638"/>
      <c r="F6" s="638"/>
      <c r="G6" s="638"/>
      <c r="H6" s="638"/>
      <c r="I6" s="638"/>
      <c r="J6" s="638"/>
      <c r="K6" s="638"/>
      <c r="L6" s="638"/>
      <c r="M6" s="638"/>
      <c r="N6" s="638"/>
      <c r="O6" s="638"/>
      <c r="P6" s="638"/>
      <c r="Q6" s="639"/>
      <c r="R6" s="640">
        <v>310120</v>
      </c>
      <c r="S6" s="641"/>
      <c r="T6" s="641"/>
      <c r="U6" s="641"/>
      <c r="V6" s="641"/>
      <c r="W6" s="641"/>
      <c r="X6" s="641"/>
      <c r="Y6" s="642"/>
      <c r="Z6" s="677">
        <v>2.2999999999999998</v>
      </c>
      <c r="AA6" s="677"/>
      <c r="AB6" s="677"/>
      <c r="AC6" s="677"/>
      <c r="AD6" s="678">
        <v>310120</v>
      </c>
      <c r="AE6" s="678"/>
      <c r="AF6" s="678"/>
      <c r="AG6" s="678"/>
      <c r="AH6" s="678"/>
      <c r="AI6" s="678"/>
      <c r="AJ6" s="678"/>
      <c r="AK6" s="678"/>
      <c r="AL6" s="643">
        <v>4.4000000000000004</v>
      </c>
      <c r="AM6" s="644"/>
      <c r="AN6" s="644"/>
      <c r="AO6" s="679"/>
      <c r="AP6" s="637" t="s">
        <v>235</v>
      </c>
      <c r="AQ6" s="638"/>
      <c r="AR6" s="638"/>
      <c r="AS6" s="638"/>
      <c r="AT6" s="638"/>
      <c r="AU6" s="638"/>
      <c r="AV6" s="638"/>
      <c r="AW6" s="638"/>
      <c r="AX6" s="638"/>
      <c r="AY6" s="638"/>
      <c r="AZ6" s="638"/>
      <c r="BA6" s="638"/>
      <c r="BB6" s="638"/>
      <c r="BC6" s="638"/>
      <c r="BD6" s="638"/>
      <c r="BE6" s="638"/>
      <c r="BF6" s="639"/>
      <c r="BG6" s="640">
        <v>3170373</v>
      </c>
      <c r="BH6" s="641"/>
      <c r="BI6" s="641"/>
      <c r="BJ6" s="641"/>
      <c r="BK6" s="641"/>
      <c r="BL6" s="641"/>
      <c r="BM6" s="641"/>
      <c r="BN6" s="642"/>
      <c r="BO6" s="677">
        <v>98.1</v>
      </c>
      <c r="BP6" s="677"/>
      <c r="BQ6" s="677"/>
      <c r="BR6" s="677"/>
      <c r="BS6" s="678">
        <v>46196</v>
      </c>
      <c r="BT6" s="678"/>
      <c r="BU6" s="678"/>
      <c r="BV6" s="678"/>
      <c r="BW6" s="678"/>
      <c r="BX6" s="678"/>
      <c r="BY6" s="678"/>
      <c r="BZ6" s="678"/>
      <c r="CA6" s="678"/>
      <c r="CB6" s="728"/>
      <c r="CD6" s="698" t="s">
        <v>236</v>
      </c>
      <c r="CE6" s="699"/>
      <c r="CF6" s="699"/>
      <c r="CG6" s="699"/>
      <c r="CH6" s="699"/>
      <c r="CI6" s="699"/>
      <c r="CJ6" s="699"/>
      <c r="CK6" s="699"/>
      <c r="CL6" s="699"/>
      <c r="CM6" s="699"/>
      <c r="CN6" s="699"/>
      <c r="CO6" s="699"/>
      <c r="CP6" s="699"/>
      <c r="CQ6" s="700"/>
      <c r="CR6" s="640">
        <v>111680</v>
      </c>
      <c r="CS6" s="641"/>
      <c r="CT6" s="641"/>
      <c r="CU6" s="641"/>
      <c r="CV6" s="641"/>
      <c r="CW6" s="641"/>
      <c r="CX6" s="641"/>
      <c r="CY6" s="642"/>
      <c r="CZ6" s="740">
        <v>0.9</v>
      </c>
      <c r="DA6" s="713"/>
      <c r="DB6" s="713"/>
      <c r="DC6" s="743"/>
      <c r="DD6" s="646" t="s">
        <v>237</v>
      </c>
      <c r="DE6" s="641"/>
      <c r="DF6" s="641"/>
      <c r="DG6" s="641"/>
      <c r="DH6" s="641"/>
      <c r="DI6" s="641"/>
      <c r="DJ6" s="641"/>
      <c r="DK6" s="641"/>
      <c r="DL6" s="641"/>
      <c r="DM6" s="641"/>
      <c r="DN6" s="641"/>
      <c r="DO6" s="641"/>
      <c r="DP6" s="642"/>
      <c r="DQ6" s="646">
        <v>111409</v>
      </c>
      <c r="DR6" s="641"/>
      <c r="DS6" s="641"/>
      <c r="DT6" s="641"/>
      <c r="DU6" s="641"/>
      <c r="DV6" s="641"/>
      <c r="DW6" s="641"/>
      <c r="DX6" s="641"/>
      <c r="DY6" s="641"/>
      <c r="DZ6" s="641"/>
      <c r="EA6" s="641"/>
      <c r="EB6" s="641"/>
      <c r="EC6" s="684"/>
    </row>
    <row r="7" spans="2:143" ht="11.25" customHeight="1" x14ac:dyDescent="0.15">
      <c r="B7" s="637" t="s">
        <v>238</v>
      </c>
      <c r="C7" s="638"/>
      <c r="D7" s="638"/>
      <c r="E7" s="638"/>
      <c r="F7" s="638"/>
      <c r="G7" s="638"/>
      <c r="H7" s="638"/>
      <c r="I7" s="638"/>
      <c r="J7" s="638"/>
      <c r="K7" s="638"/>
      <c r="L7" s="638"/>
      <c r="M7" s="638"/>
      <c r="N7" s="638"/>
      <c r="O7" s="638"/>
      <c r="P7" s="638"/>
      <c r="Q7" s="639"/>
      <c r="R7" s="640">
        <v>1885</v>
      </c>
      <c r="S7" s="641"/>
      <c r="T7" s="641"/>
      <c r="U7" s="641"/>
      <c r="V7" s="641"/>
      <c r="W7" s="641"/>
      <c r="X7" s="641"/>
      <c r="Y7" s="642"/>
      <c r="Z7" s="677">
        <v>0</v>
      </c>
      <c r="AA7" s="677"/>
      <c r="AB7" s="677"/>
      <c r="AC7" s="677"/>
      <c r="AD7" s="678">
        <v>1885</v>
      </c>
      <c r="AE7" s="678"/>
      <c r="AF7" s="678"/>
      <c r="AG7" s="678"/>
      <c r="AH7" s="678"/>
      <c r="AI7" s="678"/>
      <c r="AJ7" s="678"/>
      <c r="AK7" s="678"/>
      <c r="AL7" s="643">
        <v>0</v>
      </c>
      <c r="AM7" s="644"/>
      <c r="AN7" s="644"/>
      <c r="AO7" s="679"/>
      <c r="AP7" s="637" t="s">
        <v>239</v>
      </c>
      <c r="AQ7" s="638"/>
      <c r="AR7" s="638"/>
      <c r="AS7" s="638"/>
      <c r="AT7" s="638"/>
      <c r="AU7" s="638"/>
      <c r="AV7" s="638"/>
      <c r="AW7" s="638"/>
      <c r="AX7" s="638"/>
      <c r="AY7" s="638"/>
      <c r="AZ7" s="638"/>
      <c r="BA7" s="638"/>
      <c r="BB7" s="638"/>
      <c r="BC7" s="638"/>
      <c r="BD7" s="638"/>
      <c r="BE7" s="638"/>
      <c r="BF7" s="639"/>
      <c r="BG7" s="640">
        <v>1402583</v>
      </c>
      <c r="BH7" s="641"/>
      <c r="BI7" s="641"/>
      <c r="BJ7" s="641"/>
      <c r="BK7" s="641"/>
      <c r="BL7" s="641"/>
      <c r="BM7" s="641"/>
      <c r="BN7" s="642"/>
      <c r="BO7" s="677">
        <v>43.4</v>
      </c>
      <c r="BP7" s="677"/>
      <c r="BQ7" s="677"/>
      <c r="BR7" s="677"/>
      <c r="BS7" s="678">
        <v>46196</v>
      </c>
      <c r="BT7" s="678"/>
      <c r="BU7" s="678"/>
      <c r="BV7" s="678"/>
      <c r="BW7" s="678"/>
      <c r="BX7" s="678"/>
      <c r="BY7" s="678"/>
      <c r="BZ7" s="678"/>
      <c r="CA7" s="678"/>
      <c r="CB7" s="728"/>
      <c r="CD7" s="673" t="s">
        <v>240</v>
      </c>
      <c r="CE7" s="674"/>
      <c r="CF7" s="674"/>
      <c r="CG7" s="674"/>
      <c r="CH7" s="674"/>
      <c r="CI7" s="674"/>
      <c r="CJ7" s="674"/>
      <c r="CK7" s="674"/>
      <c r="CL7" s="674"/>
      <c r="CM7" s="674"/>
      <c r="CN7" s="674"/>
      <c r="CO7" s="674"/>
      <c r="CP7" s="674"/>
      <c r="CQ7" s="675"/>
      <c r="CR7" s="640">
        <v>1738642</v>
      </c>
      <c r="CS7" s="641"/>
      <c r="CT7" s="641"/>
      <c r="CU7" s="641"/>
      <c r="CV7" s="641"/>
      <c r="CW7" s="641"/>
      <c r="CX7" s="641"/>
      <c r="CY7" s="642"/>
      <c r="CZ7" s="677">
        <v>13.6</v>
      </c>
      <c r="DA7" s="677"/>
      <c r="DB7" s="677"/>
      <c r="DC7" s="677"/>
      <c r="DD7" s="646">
        <v>751047</v>
      </c>
      <c r="DE7" s="641"/>
      <c r="DF7" s="641"/>
      <c r="DG7" s="641"/>
      <c r="DH7" s="641"/>
      <c r="DI7" s="641"/>
      <c r="DJ7" s="641"/>
      <c r="DK7" s="641"/>
      <c r="DL7" s="641"/>
      <c r="DM7" s="641"/>
      <c r="DN7" s="641"/>
      <c r="DO7" s="641"/>
      <c r="DP7" s="642"/>
      <c r="DQ7" s="646">
        <v>882919</v>
      </c>
      <c r="DR7" s="641"/>
      <c r="DS7" s="641"/>
      <c r="DT7" s="641"/>
      <c r="DU7" s="641"/>
      <c r="DV7" s="641"/>
      <c r="DW7" s="641"/>
      <c r="DX7" s="641"/>
      <c r="DY7" s="641"/>
      <c r="DZ7" s="641"/>
      <c r="EA7" s="641"/>
      <c r="EB7" s="641"/>
      <c r="EC7" s="684"/>
    </row>
    <row r="8" spans="2:143" ht="11.25" customHeight="1" x14ac:dyDescent="0.15">
      <c r="B8" s="637" t="s">
        <v>241</v>
      </c>
      <c r="C8" s="638"/>
      <c r="D8" s="638"/>
      <c r="E8" s="638"/>
      <c r="F8" s="638"/>
      <c r="G8" s="638"/>
      <c r="H8" s="638"/>
      <c r="I8" s="638"/>
      <c r="J8" s="638"/>
      <c r="K8" s="638"/>
      <c r="L8" s="638"/>
      <c r="M8" s="638"/>
      <c r="N8" s="638"/>
      <c r="O8" s="638"/>
      <c r="P8" s="638"/>
      <c r="Q8" s="639"/>
      <c r="R8" s="640">
        <v>6204</v>
      </c>
      <c r="S8" s="641"/>
      <c r="T8" s="641"/>
      <c r="U8" s="641"/>
      <c r="V8" s="641"/>
      <c r="W8" s="641"/>
      <c r="X8" s="641"/>
      <c r="Y8" s="642"/>
      <c r="Z8" s="677">
        <v>0</v>
      </c>
      <c r="AA8" s="677"/>
      <c r="AB8" s="677"/>
      <c r="AC8" s="677"/>
      <c r="AD8" s="678">
        <v>6204</v>
      </c>
      <c r="AE8" s="678"/>
      <c r="AF8" s="678"/>
      <c r="AG8" s="678"/>
      <c r="AH8" s="678"/>
      <c r="AI8" s="678"/>
      <c r="AJ8" s="678"/>
      <c r="AK8" s="678"/>
      <c r="AL8" s="643">
        <v>0.1</v>
      </c>
      <c r="AM8" s="644"/>
      <c r="AN8" s="644"/>
      <c r="AO8" s="679"/>
      <c r="AP8" s="637" t="s">
        <v>242</v>
      </c>
      <c r="AQ8" s="638"/>
      <c r="AR8" s="638"/>
      <c r="AS8" s="638"/>
      <c r="AT8" s="638"/>
      <c r="AU8" s="638"/>
      <c r="AV8" s="638"/>
      <c r="AW8" s="638"/>
      <c r="AX8" s="638"/>
      <c r="AY8" s="638"/>
      <c r="AZ8" s="638"/>
      <c r="BA8" s="638"/>
      <c r="BB8" s="638"/>
      <c r="BC8" s="638"/>
      <c r="BD8" s="638"/>
      <c r="BE8" s="638"/>
      <c r="BF8" s="639"/>
      <c r="BG8" s="640">
        <v>32734</v>
      </c>
      <c r="BH8" s="641"/>
      <c r="BI8" s="641"/>
      <c r="BJ8" s="641"/>
      <c r="BK8" s="641"/>
      <c r="BL8" s="641"/>
      <c r="BM8" s="641"/>
      <c r="BN8" s="642"/>
      <c r="BO8" s="677">
        <v>1</v>
      </c>
      <c r="BP8" s="677"/>
      <c r="BQ8" s="677"/>
      <c r="BR8" s="677"/>
      <c r="BS8" s="646" t="s">
        <v>130</v>
      </c>
      <c r="BT8" s="641"/>
      <c r="BU8" s="641"/>
      <c r="BV8" s="641"/>
      <c r="BW8" s="641"/>
      <c r="BX8" s="641"/>
      <c r="BY8" s="641"/>
      <c r="BZ8" s="641"/>
      <c r="CA8" s="641"/>
      <c r="CB8" s="684"/>
      <c r="CD8" s="673" t="s">
        <v>243</v>
      </c>
      <c r="CE8" s="674"/>
      <c r="CF8" s="674"/>
      <c r="CG8" s="674"/>
      <c r="CH8" s="674"/>
      <c r="CI8" s="674"/>
      <c r="CJ8" s="674"/>
      <c r="CK8" s="674"/>
      <c r="CL8" s="674"/>
      <c r="CM8" s="674"/>
      <c r="CN8" s="674"/>
      <c r="CO8" s="674"/>
      <c r="CP8" s="674"/>
      <c r="CQ8" s="675"/>
      <c r="CR8" s="640">
        <v>2901372</v>
      </c>
      <c r="CS8" s="641"/>
      <c r="CT8" s="641"/>
      <c r="CU8" s="641"/>
      <c r="CV8" s="641"/>
      <c r="CW8" s="641"/>
      <c r="CX8" s="641"/>
      <c r="CY8" s="642"/>
      <c r="CZ8" s="677">
        <v>22.7</v>
      </c>
      <c r="DA8" s="677"/>
      <c r="DB8" s="677"/>
      <c r="DC8" s="677"/>
      <c r="DD8" s="646">
        <v>39207</v>
      </c>
      <c r="DE8" s="641"/>
      <c r="DF8" s="641"/>
      <c r="DG8" s="641"/>
      <c r="DH8" s="641"/>
      <c r="DI8" s="641"/>
      <c r="DJ8" s="641"/>
      <c r="DK8" s="641"/>
      <c r="DL8" s="641"/>
      <c r="DM8" s="641"/>
      <c r="DN8" s="641"/>
      <c r="DO8" s="641"/>
      <c r="DP8" s="642"/>
      <c r="DQ8" s="646">
        <v>1598152</v>
      </c>
      <c r="DR8" s="641"/>
      <c r="DS8" s="641"/>
      <c r="DT8" s="641"/>
      <c r="DU8" s="641"/>
      <c r="DV8" s="641"/>
      <c r="DW8" s="641"/>
      <c r="DX8" s="641"/>
      <c r="DY8" s="641"/>
      <c r="DZ8" s="641"/>
      <c r="EA8" s="641"/>
      <c r="EB8" s="641"/>
      <c r="EC8" s="684"/>
    </row>
    <row r="9" spans="2:143" ht="11.25" customHeight="1" x14ac:dyDescent="0.15">
      <c r="B9" s="637" t="s">
        <v>244</v>
      </c>
      <c r="C9" s="638"/>
      <c r="D9" s="638"/>
      <c r="E9" s="638"/>
      <c r="F9" s="638"/>
      <c r="G9" s="638"/>
      <c r="H9" s="638"/>
      <c r="I9" s="638"/>
      <c r="J9" s="638"/>
      <c r="K9" s="638"/>
      <c r="L9" s="638"/>
      <c r="M9" s="638"/>
      <c r="N9" s="638"/>
      <c r="O9" s="638"/>
      <c r="P9" s="638"/>
      <c r="Q9" s="639"/>
      <c r="R9" s="640">
        <v>4069</v>
      </c>
      <c r="S9" s="641"/>
      <c r="T9" s="641"/>
      <c r="U9" s="641"/>
      <c r="V9" s="641"/>
      <c r="W9" s="641"/>
      <c r="X9" s="641"/>
      <c r="Y9" s="642"/>
      <c r="Z9" s="677">
        <v>0</v>
      </c>
      <c r="AA9" s="677"/>
      <c r="AB9" s="677"/>
      <c r="AC9" s="677"/>
      <c r="AD9" s="678">
        <v>4069</v>
      </c>
      <c r="AE9" s="678"/>
      <c r="AF9" s="678"/>
      <c r="AG9" s="678"/>
      <c r="AH9" s="678"/>
      <c r="AI9" s="678"/>
      <c r="AJ9" s="678"/>
      <c r="AK9" s="678"/>
      <c r="AL9" s="643">
        <v>0.1</v>
      </c>
      <c r="AM9" s="644"/>
      <c r="AN9" s="644"/>
      <c r="AO9" s="679"/>
      <c r="AP9" s="637" t="s">
        <v>245</v>
      </c>
      <c r="AQ9" s="638"/>
      <c r="AR9" s="638"/>
      <c r="AS9" s="638"/>
      <c r="AT9" s="638"/>
      <c r="AU9" s="638"/>
      <c r="AV9" s="638"/>
      <c r="AW9" s="638"/>
      <c r="AX9" s="638"/>
      <c r="AY9" s="638"/>
      <c r="AZ9" s="638"/>
      <c r="BA9" s="638"/>
      <c r="BB9" s="638"/>
      <c r="BC9" s="638"/>
      <c r="BD9" s="638"/>
      <c r="BE9" s="638"/>
      <c r="BF9" s="639"/>
      <c r="BG9" s="640">
        <v>1058411</v>
      </c>
      <c r="BH9" s="641"/>
      <c r="BI9" s="641"/>
      <c r="BJ9" s="641"/>
      <c r="BK9" s="641"/>
      <c r="BL9" s="641"/>
      <c r="BM9" s="641"/>
      <c r="BN9" s="642"/>
      <c r="BO9" s="677">
        <v>32.799999999999997</v>
      </c>
      <c r="BP9" s="677"/>
      <c r="BQ9" s="677"/>
      <c r="BR9" s="677"/>
      <c r="BS9" s="646" t="s">
        <v>130</v>
      </c>
      <c r="BT9" s="641"/>
      <c r="BU9" s="641"/>
      <c r="BV9" s="641"/>
      <c r="BW9" s="641"/>
      <c r="BX9" s="641"/>
      <c r="BY9" s="641"/>
      <c r="BZ9" s="641"/>
      <c r="CA9" s="641"/>
      <c r="CB9" s="684"/>
      <c r="CD9" s="673" t="s">
        <v>246</v>
      </c>
      <c r="CE9" s="674"/>
      <c r="CF9" s="674"/>
      <c r="CG9" s="674"/>
      <c r="CH9" s="674"/>
      <c r="CI9" s="674"/>
      <c r="CJ9" s="674"/>
      <c r="CK9" s="674"/>
      <c r="CL9" s="674"/>
      <c r="CM9" s="674"/>
      <c r="CN9" s="674"/>
      <c r="CO9" s="674"/>
      <c r="CP9" s="674"/>
      <c r="CQ9" s="675"/>
      <c r="CR9" s="640">
        <v>1426999</v>
      </c>
      <c r="CS9" s="641"/>
      <c r="CT9" s="641"/>
      <c r="CU9" s="641"/>
      <c r="CV9" s="641"/>
      <c r="CW9" s="641"/>
      <c r="CX9" s="641"/>
      <c r="CY9" s="642"/>
      <c r="CZ9" s="677">
        <v>11.1</v>
      </c>
      <c r="DA9" s="677"/>
      <c r="DB9" s="677"/>
      <c r="DC9" s="677"/>
      <c r="DD9" s="646">
        <v>3391</v>
      </c>
      <c r="DE9" s="641"/>
      <c r="DF9" s="641"/>
      <c r="DG9" s="641"/>
      <c r="DH9" s="641"/>
      <c r="DI9" s="641"/>
      <c r="DJ9" s="641"/>
      <c r="DK9" s="641"/>
      <c r="DL9" s="641"/>
      <c r="DM9" s="641"/>
      <c r="DN9" s="641"/>
      <c r="DO9" s="641"/>
      <c r="DP9" s="642"/>
      <c r="DQ9" s="646">
        <v>1342408</v>
      </c>
      <c r="DR9" s="641"/>
      <c r="DS9" s="641"/>
      <c r="DT9" s="641"/>
      <c r="DU9" s="641"/>
      <c r="DV9" s="641"/>
      <c r="DW9" s="641"/>
      <c r="DX9" s="641"/>
      <c r="DY9" s="641"/>
      <c r="DZ9" s="641"/>
      <c r="EA9" s="641"/>
      <c r="EB9" s="641"/>
      <c r="EC9" s="684"/>
    </row>
    <row r="10" spans="2:143" ht="11.25" customHeight="1" x14ac:dyDescent="0.15">
      <c r="B10" s="637" t="s">
        <v>247</v>
      </c>
      <c r="C10" s="638"/>
      <c r="D10" s="638"/>
      <c r="E10" s="638"/>
      <c r="F10" s="638"/>
      <c r="G10" s="638"/>
      <c r="H10" s="638"/>
      <c r="I10" s="638"/>
      <c r="J10" s="638"/>
      <c r="K10" s="638"/>
      <c r="L10" s="638"/>
      <c r="M10" s="638"/>
      <c r="N10" s="638"/>
      <c r="O10" s="638"/>
      <c r="P10" s="638"/>
      <c r="Q10" s="639"/>
      <c r="R10" s="640" t="s">
        <v>130</v>
      </c>
      <c r="S10" s="641"/>
      <c r="T10" s="641"/>
      <c r="U10" s="641"/>
      <c r="V10" s="641"/>
      <c r="W10" s="641"/>
      <c r="X10" s="641"/>
      <c r="Y10" s="642"/>
      <c r="Z10" s="677" t="s">
        <v>139</v>
      </c>
      <c r="AA10" s="677"/>
      <c r="AB10" s="677"/>
      <c r="AC10" s="677"/>
      <c r="AD10" s="678" t="s">
        <v>130</v>
      </c>
      <c r="AE10" s="678"/>
      <c r="AF10" s="678"/>
      <c r="AG10" s="678"/>
      <c r="AH10" s="678"/>
      <c r="AI10" s="678"/>
      <c r="AJ10" s="678"/>
      <c r="AK10" s="678"/>
      <c r="AL10" s="643" t="s">
        <v>237</v>
      </c>
      <c r="AM10" s="644"/>
      <c r="AN10" s="644"/>
      <c r="AO10" s="679"/>
      <c r="AP10" s="637" t="s">
        <v>248</v>
      </c>
      <c r="AQ10" s="638"/>
      <c r="AR10" s="638"/>
      <c r="AS10" s="638"/>
      <c r="AT10" s="638"/>
      <c r="AU10" s="638"/>
      <c r="AV10" s="638"/>
      <c r="AW10" s="638"/>
      <c r="AX10" s="638"/>
      <c r="AY10" s="638"/>
      <c r="AZ10" s="638"/>
      <c r="BA10" s="638"/>
      <c r="BB10" s="638"/>
      <c r="BC10" s="638"/>
      <c r="BD10" s="638"/>
      <c r="BE10" s="638"/>
      <c r="BF10" s="639"/>
      <c r="BG10" s="640">
        <v>78465</v>
      </c>
      <c r="BH10" s="641"/>
      <c r="BI10" s="641"/>
      <c r="BJ10" s="641"/>
      <c r="BK10" s="641"/>
      <c r="BL10" s="641"/>
      <c r="BM10" s="641"/>
      <c r="BN10" s="642"/>
      <c r="BO10" s="677">
        <v>2.4</v>
      </c>
      <c r="BP10" s="677"/>
      <c r="BQ10" s="677"/>
      <c r="BR10" s="677"/>
      <c r="BS10" s="646" t="s">
        <v>130</v>
      </c>
      <c r="BT10" s="641"/>
      <c r="BU10" s="641"/>
      <c r="BV10" s="641"/>
      <c r="BW10" s="641"/>
      <c r="BX10" s="641"/>
      <c r="BY10" s="641"/>
      <c r="BZ10" s="641"/>
      <c r="CA10" s="641"/>
      <c r="CB10" s="684"/>
      <c r="CD10" s="673" t="s">
        <v>249</v>
      </c>
      <c r="CE10" s="674"/>
      <c r="CF10" s="674"/>
      <c r="CG10" s="674"/>
      <c r="CH10" s="674"/>
      <c r="CI10" s="674"/>
      <c r="CJ10" s="674"/>
      <c r="CK10" s="674"/>
      <c r="CL10" s="674"/>
      <c r="CM10" s="674"/>
      <c r="CN10" s="674"/>
      <c r="CO10" s="674"/>
      <c r="CP10" s="674"/>
      <c r="CQ10" s="675"/>
      <c r="CR10" s="640">
        <v>8657</v>
      </c>
      <c r="CS10" s="641"/>
      <c r="CT10" s="641"/>
      <c r="CU10" s="641"/>
      <c r="CV10" s="641"/>
      <c r="CW10" s="641"/>
      <c r="CX10" s="641"/>
      <c r="CY10" s="642"/>
      <c r="CZ10" s="677">
        <v>0.1</v>
      </c>
      <c r="DA10" s="677"/>
      <c r="DB10" s="677"/>
      <c r="DC10" s="677"/>
      <c r="DD10" s="646" t="s">
        <v>130</v>
      </c>
      <c r="DE10" s="641"/>
      <c r="DF10" s="641"/>
      <c r="DG10" s="641"/>
      <c r="DH10" s="641"/>
      <c r="DI10" s="641"/>
      <c r="DJ10" s="641"/>
      <c r="DK10" s="641"/>
      <c r="DL10" s="641"/>
      <c r="DM10" s="641"/>
      <c r="DN10" s="641"/>
      <c r="DO10" s="641"/>
      <c r="DP10" s="642"/>
      <c r="DQ10" s="646">
        <v>5598</v>
      </c>
      <c r="DR10" s="641"/>
      <c r="DS10" s="641"/>
      <c r="DT10" s="641"/>
      <c r="DU10" s="641"/>
      <c r="DV10" s="641"/>
      <c r="DW10" s="641"/>
      <c r="DX10" s="641"/>
      <c r="DY10" s="641"/>
      <c r="DZ10" s="641"/>
      <c r="EA10" s="641"/>
      <c r="EB10" s="641"/>
      <c r="EC10" s="684"/>
    </row>
    <row r="11" spans="2:143" ht="11.25" customHeight="1" x14ac:dyDescent="0.15">
      <c r="B11" s="637" t="s">
        <v>250</v>
      </c>
      <c r="C11" s="638"/>
      <c r="D11" s="638"/>
      <c r="E11" s="638"/>
      <c r="F11" s="638"/>
      <c r="G11" s="638"/>
      <c r="H11" s="638"/>
      <c r="I11" s="638"/>
      <c r="J11" s="638"/>
      <c r="K11" s="638"/>
      <c r="L11" s="638"/>
      <c r="M11" s="638"/>
      <c r="N11" s="638"/>
      <c r="O11" s="638"/>
      <c r="P11" s="638"/>
      <c r="Q11" s="639"/>
      <c r="R11" s="640">
        <v>365940</v>
      </c>
      <c r="S11" s="641"/>
      <c r="T11" s="641"/>
      <c r="U11" s="641"/>
      <c r="V11" s="641"/>
      <c r="W11" s="641"/>
      <c r="X11" s="641"/>
      <c r="Y11" s="642"/>
      <c r="Z11" s="643">
        <v>2.8</v>
      </c>
      <c r="AA11" s="644"/>
      <c r="AB11" s="644"/>
      <c r="AC11" s="645"/>
      <c r="AD11" s="646">
        <v>365940</v>
      </c>
      <c r="AE11" s="641"/>
      <c r="AF11" s="641"/>
      <c r="AG11" s="641"/>
      <c r="AH11" s="641"/>
      <c r="AI11" s="641"/>
      <c r="AJ11" s="641"/>
      <c r="AK11" s="642"/>
      <c r="AL11" s="643">
        <v>5.2</v>
      </c>
      <c r="AM11" s="644"/>
      <c r="AN11" s="644"/>
      <c r="AO11" s="679"/>
      <c r="AP11" s="637" t="s">
        <v>251</v>
      </c>
      <c r="AQ11" s="638"/>
      <c r="AR11" s="638"/>
      <c r="AS11" s="638"/>
      <c r="AT11" s="638"/>
      <c r="AU11" s="638"/>
      <c r="AV11" s="638"/>
      <c r="AW11" s="638"/>
      <c r="AX11" s="638"/>
      <c r="AY11" s="638"/>
      <c r="AZ11" s="638"/>
      <c r="BA11" s="638"/>
      <c r="BB11" s="638"/>
      <c r="BC11" s="638"/>
      <c r="BD11" s="638"/>
      <c r="BE11" s="638"/>
      <c r="BF11" s="639"/>
      <c r="BG11" s="640">
        <v>232973</v>
      </c>
      <c r="BH11" s="641"/>
      <c r="BI11" s="641"/>
      <c r="BJ11" s="641"/>
      <c r="BK11" s="641"/>
      <c r="BL11" s="641"/>
      <c r="BM11" s="641"/>
      <c r="BN11" s="642"/>
      <c r="BO11" s="677">
        <v>7.2</v>
      </c>
      <c r="BP11" s="677"/>
      <c r="BQ11" s="677"/>
      <c r="BR11" s="677"/>
      <c r="BS11" s="646">
        <v>46196</v>
      </c>
      <c r="BT11" s="641"/>
      <c r="BU11" s="641"/>
      <c r="BV11" s="641"/>
      <c r="BW11" s="641"/>
      <c r="BX11" s="641"/>
      <c r="BY11" s="641"/>
      <c r="BZ11" s="641"/>
      <c r="CA11" s="641"/>
      <c r="CB11" s="684"/>
      <c r="CD11" s="673" t="s">
        <v>252</v>
      </c>
      <c r="CE11" s="674"/>
      <c r="CF11" s="674"/>
      <c r="CG11" s="674"/>
      <c r="CH11" s="674"/>
      <c r="CI11" s="674"/>
      <c r="CJ11" s="674"/>
      <c r="CK11" s="674"/>
      <c r="CL11" s="674"/>
      <c r="CM11" s="674"/>
      <c r="CN11" s="674"/>
      <c r="CO11" s="674"/>
      <c r="CP11" s="674"/>
      <c r="CQ11" s="675"/>
      <c r="CR11" s="640">
        <v>1927938</v>
      </c>
      <c r="CS11" s="641"/>
      <c r="CT11" s="641"/>
      <c r="CU11" s="641"/>
      <c r="CV11" s="641"/>
      <c r="CW11" s="641"/>
      <c r="CX11" s="641"/>
      <c r="CY11" s="642"/>
      <c r="CZ11" s="677">
        <v>15.1</v>
      </c>
      <c r="DA11" s="677"/>
      <c r="DB11" s="677"/>
      <c r="DC11" s="677"/>
      <c r="DD11" s="646">
        <v>525098</v>
      </c>
      <c r="DE11" s="641"/>
      <c r="DF11" s="641"/>
      <c r="DG11" s="641"/>
      <c r="DH11" s="641"/>
      <c r="DI11" s="641"/>
      <c r="DJ11" s="641"/>
      <c r="DK11" s="641"/>
      <c r="DL11" s="641"/>
      <c r="DM11" s="641"/>
      <c r="DN11" s="641"/>
      <c r="DO11" s="641"/>
      <c r="DP11" s="642"/>
      <c r="DQ11" s="646">
        <v>464937</v>
      </c>
      <c r="DR11" s="641"/>
      <c r="DS11" s="641"/>
      <c r="DT11" s="641"/>
      <c r="DU11" s="641"/>
      <c r="DV11" s="641"/>
      <c r="DW11" s="641"/>
      <c r="DX11" s="641"/>
      <c r="DY11" s="641"/>
      <c r="DZ11" s="641"/>
      <c r="EA11" s="641"/>
      <c r="EB11" s="641"/>
      <c r="EC11" s="684"/>
    </row>
    <row r="12" spans="2:143" ht="11.25" customHeight="1" x14ac:dyDescent="0.15">
      <c r="B12" s="637" t="s">
        <v>253</v>
      </c>
      <c r="C12" s="638"/>
      <c r="D12" s="638"/>
      <c r="E12" s="638"/>
      <c r="F12" s="638"/>
      <c r="G12" s="638"/>
      <c r="H12" s="638"/>
      <c r="I12" s="638"/>
      <c r="J12" s="638"/>
      <c r="K12" s="638"/>
      <c r="L12" s="638"/>
      <c r="M12" s="638"/>
      <c r="N12" s="638"/>
      <c r="O12" s="638"/>
      <c r="P12" s="638"/>
      <c r="Q12" s="639"/>
      <c r="R12" s="640">
        <v>4873</v>
      </c>
      <c r="S12" s="641"/>
      <c r="T12" s="641"/>
      <c r="U12" s="641"/>
      <c r="V12" s="641"/>
      <c r="W12" s="641"/>
      <c r="X12" s="641"/>
      <c r="Y12" s="642"/>
      <c r="Z12" s="677">
        <v>0</v>
      </c>
      <c r="AA12" s="677"/>
      <c r="AB12" s="677"/>
      <c r="AC12" s="677"/>
      <c r="AD12" s="678">
        <v>4873</v>
      </c>
      <c r="AE12" s="678"/>
      <c r="AF12" s="678"/>
      <c r="AG12" s="678"/>
      <c r="AH12" s="678"/>
      <c r="AI12" s="678"/>
      <c r="AJ12" s="678"/>
      <c r="AK12" s="678"/>
      <c r="AL12" s="643">
        <v>0.1</v>
      </c>
      <c r="AM12" s="644"/>
      <c r="AN12" s="644"/>
      <c r="AO12" s="679"/>
      <c r="AP12" s="637" t="s">
        <v>254</v>
      </c>
      <c r="AQ12" s="638"/>
      <c r="AR12" s="638"/>
      <c r="AS12" s="638"/>
      <c r="AT12" s="638"/>
      <c r="AU12" s="638"/>
      <c r="AV12" s="638"/>
      <c r="AW12" s="638"/>
      <c r="AX12" s="638"/>
      <c r="AY12" s="638"/>
      <c r="AZ12" s="638"/>
      <c r="BA12" s="638"/>
      <c r="BB12" s="638"/>
      <c r="BC12" s="638"/>
      <c r="BD12" s="638"/>
      <c r="BE12" s="638"/>
      <c r="BF12" s="639"/>
      <c r="BG12" s="640">
        <v>1577626</v>
      </c>
      <c r="BH12" s="641"/>
      <c r="BI12" s="641"/>
      <c r="BJ12" s="641"/>
      <c r="BK12" s="641"/>
      <c r="BL12" s="641"/>
      <c r="BM12" s="641"/>
      <c r="BN12" s="642"/>
      <c r="BO12" s="677">
        <v>48.8</v>
      </c>
      <c r="BP12" s="677"/>
      <c r="BQ12" s="677"/>
      <c r="BR12" s="677"/>
      <c r="BS12" s="646" t="s">
        <v>130</v>
      </c>
      <c r="BT12" s="641"/>
      <c r="BU12" s="641"/>
      <c r="BV12" s="641"/>
      <c r="BW12" s="641"/>
      <c r="BX12" s="641"/>
      <c r="BY12" s="641"/>
      <c r="BZ12" s="641"/>
      <c r="CA12" s="641"/>
      <c r="CB12" s="684"/>
      <c r="CD12" s="673" t="s">
        <v>255</v>
      </c>
      <c r="CE12" s="674"/>
      <c r="CF12" s="674"/>
      <c r="CG12" s="674"/>
      <c r="CH12" s="674"/>
      <c r="CI12" s="674"/>
      <c r="CJ12" s="674"/>
      <c r="CK12" s="674"/>
      <c r="CL12" s="674"/>
      <c r="CM12" s="674"/>
      <c r="CN12" s="674"/>
      <c r="CO12" s="674"/>
      <c r="CP12" s="674"/>
      <c r="CQ12" s="675"/>
      <c r="CR12" s="640">
        <v>678455</v>
      </c>
      <c r="CS12" s="641"/>
      <c r="CT12" s="641"/>
      <c r="CU12" s="641"/>
      <c r="CV12" s="641"/>
      <c r="CW12" s="641"/>
      <c r="CX12" s="641"/>
      <c r="CY12" s="642"/>
      <c r="CZ12" s="677">
        <v>5.3</v>
      </c>
      <c r="DA12" s="677"/>
      <c r="DB12" s="677"/>
      <c r="DC12" s="677"/>
      <c r="DD12" s="646">
        <v>27337</v>
      </c>
      <c r="DE12" s="641"/>
      <c r="DF12" s="641"/>
      <c r="DG12" s="641"/>
      <c r="DH12" s="641"/>
      <c r="DI12" s="641"/>
      <c r="DJ12" s="641"/>
      <c r="DK12" s="641"/>
      <c r="DL12" s="641"/>
      <c r="DM12" s="641"/>
      <c r="DN12" s="641"/>
      <c r="DO12" s="641"/>
      <c r="DP12" s="642"/>
      <c r="DQ12" s="646">
        <v>341051</v>
      </c>
      <c r="DR12" s="641"/>
      <c r="DS12" s="641"/>
      <c r="DT12" s="641"/>
      <c r="DU12" s="641"/>
      <c r="DV12" s="641"/>
      <c r="DW12" s="641"/>
      <c r="DX12" s="641"/>
      <c r="DY12" s="641"/>
      <c r="DZ12" s="641"/>
      <c r="EA12" s="641"/>
      <c r="EB12" s="641"/>
      <c r="EC12" s="684"/>
    </row>
    <row r="13" spans="2:143" ht="11.25" customHeight="1" x14ac:dyDescent="0.15">
      <c r="B13" s="637" t="s">
        <v>256</v>
      </c>
      <c r="C13" s="638"/>
      <c r="D13" s="638"/>
      <c r="E13" s="638"/>
      <c r="F13" s="638"/>
      <c r="G13" s="638"/>
      <c r="H13" s="638"/>
      <c r="I13" s="638"/>
      <c r="J13" s="638"/>
      <c r="K13" s="638"/>
      <c r="L13" s="638"/>
      <c r="M13" s="638"/>
      <c r="N13" s="638"/>
      <c r="O13" s="638"/>
      <c r="P13" s="638"/>
      <c r="Q13" s="639"/>
      <c r="R13" s="640" t="s">
        <v>130</v>
      </c>
      <c r="S13" s="641"/>
      <c r="T13" s="641"/>
      <c r="U13" s="641"/>
      <c r="V13" s="641"/>
      <c r="W13" s="641"/>
      <c r="X13" s="641"/>
      <c r="Y13" s="642"/>
      <c r="Z13" s="677" t="s">
        <v>237</v>
      </c>
      <c r="AA13" s="677"/>
      <c r="AB13" s="677"/>
      <c r="AC13" s="677"/>
      <c r="AD13" s="678" t="s">
        <v>130</v>
      </c>
      <c r="AE13" s="678"/>
      <c r="AF13" s="678"/>
      <c r="AG13" s="678"/>
      <c r="AH13" s="678"/>
      <c r="AI13" s="678"/>
      <c r="AJ13" s="678"/>
      <c r="AK13" s="678"/>
      <c r="AL13" s="643" t="s">
        <v>237</v>
      </c>
      <c r="AM13" s="644"/>
      <c r="AN13" s="644"/>
      <c r="AO13" s="679"/>
      <c r="AP13" s="637" t="s">
        <v>257</v>
      </c>
      <c r="AQ13" s="638"/>
      <c r="AR13" s="638"/>
      <c r="AS13" s="638"/>
      <c r="AT13" s="638"/>
      <c r="AU13" s="638"/>
      <c r="AV13" s="638"/>
      <c r="AW13" s="638"/>
      <c r="AX13" s="638"/>
      <c r="AY13" s="638"/>
      <c r="AZ13" s="638"/>
      <c r="BA13" s="638"/>
      <c r="BB13" s="638"/>
      <c r="BC13" s="638"/>
      <c r="BD13" s="638"/>
      <c r="BE13" s="638"/>
      <c r="BF13" s="639"/>
      <c r="BG13" s="640">
        <v>1570334</v>
      </c>
      <c r="BH13" s="641"/>
      <c r="BI13" s="641"/>
      <c r="BJ13" s="641"/>
      <c r="BK13" s="641"/>
      <c r="BL13" s="641"/>
      <c r="BM13" s="641"/>
      <c r="BN13" s="642"/>
      <c r="BO13" s="677">
        <v>48.6</v>
      </c>
      <c r="BP13" s="677"/>
      <c r="BQ13" s="677"/>
      <c r="BR13" s="677"/>
      <c r="BS13" s="646" t="s">
        <v>130</v>
      </c>
      <c r="BT13" s="641"/>
      <c r="BU13" s="641"/>
      <c r="BV13" s="641"/>
      <c r="BW13" s="641"/>
      <c r="BX13" s="641"/>
      <c r="BY13" s="641"/>
      <c r="BZ13" s="641"/>
      <c r="CA13" s="641"/>
      <c r="CB13" s="684"/>
      <c r="CD13" s="673" t="s">
        <v>258</v>
      </c>
      <c r="CE13" s="674"/>
      <c r="CF13" s="674"/>
      <c r="CG13" s="674"/>
      <c r="CH13" s="674"/>
      <c r="CI13" s="674"/>
      <c r="CJ13" s="674"/>
      <c r="CK13" s="674"/>
      <c r="CL13" s="674"/>
      <c r="CM13" s="674"/>
      <c r="CN13" s="674"/>
      <c r="CO13" s="674"/>
      <c r="CP13" s="674"/>
      <c r="CQ13" s="675"/>
      <c r="CR13" s="640">
        <v>1348593</v>
      </c>
      <c r="CS13" s="641"/>
      <c r="CT13" s="641"/>
      <c r="CU13" s="641"/>
      <c r="CV13" s="641"/>
      <c r="CW13" s="641"/>
      <c r="CX13" s="641"/>
      <c r="CY13" s="642"/>
      <c r="CZ13" s="677">
        <v>10.5</v>
      </c>
      <c r="DA13" s="677"/>
      <c r="DB13" s="677"/>
      <c r="DC13" s="677"/>
      <c r="DD13" s="646">
        <v>506161</v>
      </c>
      <c r="DE13" s="641"/>
      <c r="DF13" s="641"/>
      <c r="DG13" s="641"/>
      <c r="DH13" s="641"/>
      <c r="DI13" s="641"/>
      <c r="DJ13" s="641"/>
      <c r="DK13" s="641"/>
      <c r="DL13" s="641"/>
      <c r="DM13" s="641"/>
      <c r="DN13" s="641"/>
      <c r="DO13" s="641"/>
      <c r="DP13" s="642"/>
      <c r="DQ13" s="646">
        <v>920404</v>
      </c>
      <c r="DR13" s="641"/>
      <c r="DS13" s="641"/>
      <c r="DT13" s="641"/>
      <c r="DU13" s="641"/>
      <c r="DV13" s="641"/>
      <c r="DW13" s="641"/>
      <c r="DX13" s="641"/>
      <c r="DY13" s="641"/>
      <c r="DZ13" s="641"/>
      <c r="EA13" s="641"/>
      <c r="EB13" s="641"/>
      <c r="EC13" s="684"/>
    </row>
    <row r="14" spans="2:143" ht="11.25" customHeight="1" x14ac:dyDescent="0.15">
      <c r="B14" s="637" t="s">
        <v>259</v>
      </c>
      <c r="C14" s="638"/>
      <c r="D14" s="638"/>
      <c r="E14" s="638"/>
      <c r="F14" s="638"/>
      <c r="G14" s="638"/>
      <c r="H14" s="638"/>
      <c r="I14" s="638"/>
      <c r="J14" s="638"/>
      <c r="K14" s="638"/>
      <c r="L14" s="638"/>
      <c r="M14" s="638"/>
      <c r="N14" s="638"/>
      <c r="O14" s="638"/>
      <c r="P14" s="638"/>
      <c r="Q14" s="639"/>
      <c r="R14" s="640">
        <v>33537</v>
      </c>
      <c r="S14" s="641"/>
      <c r="T14" s="641"/>
      <c r="U14" s="641"/>
      <c r="V14" s="641"/>
      <c r="W14" s="641"/>
      <c r="X14" s="641"/>
      <c r="Y14" s="642"/>
      <c r="Z14" s="677">
        <v>0.3</v>
      </c>
      <c r="AA14" s="677"/>
      <c r="AB14" s="677"/>
      <c r="AC14" s="677"/>
      <c r="AD14" s="678">
        <v>33537</v>
      </c>
      <c r="AE14" s="678"/>
      <c r="AF14" s="678"/>
      <c r="AG14" s="678"/>
      <c r="AH14" s="678"/>
      <c r="AI14" s="678"/>
      <c r="AJ14" s="678"/>
      <c r="AK14" s="678"/>
      <c r="AL14" s="643">
        <v>0.5</v>
      </c>
      <c r="AM14" s="644"/>
      <c r="AN14" s="644"/>
      <c r="AO14" s="679"/>
      <c r="AP14" s="637" t="s">
        <v>260</v>
      </c>
      <c r="AQ14" s="638"/>
      <c r="AR14" s="638"/>
      <c r="AS14" s="638"/>
      <c r="AT14" s="638"/>
      <c r="AU14" s="638"/>
      <c r="AV14" s="638"/>
      <c r="AW14" s="638"/>
      <c r="AX14" s="638"/>
      <c r="AY14" s="638"/>
      <c r="AZ14" s="638"/>
      <c r="BA14" s="638"/>
      <c r="BB14" s="638"/>
      <c r="BC14" s="638"/>
      <c r="BD14" s="638"/>
      <c r="BE14" s="638"/>
      <c r="BF14" s="639"/>
      <c r="BG14" s="640">
        <v>64046</v>
      </c>
      <c r="BH14" s="641"/>
      <c r="BI14" s="641"/>
      <c r="BJ14" s="641"/>
      <c r="BK14" s="641"/>
      <c r="BL14" s="641"/>
      <c r="BM14" s="641"/>
      <c r="BN14" s="642"/>
      <c r="BO14" s="677">
        <v>2</v>
      </c>
      <c r="BP14" s="677"/>
      <c r="BQ14" s="677"/>
      <c r="BR14" s="677"/>
      <c r="BS14" s="646" t="s">
        <v>130</v>
      </c>
      <c r="BT14" s="641"/>
      <c r="BU14" s="641"/>
      <c r="BV14" s="641"/>
      <c r="BW14" s="641"/>
      <c r="BX14" s="641"/>
      <c r="BY14" s="641"/>
      <c r="BZ14" s="641"/>
      <c r="CA14" s="641"/>
      <c r="CB14" s="684"/>
      <c r="CD14" s="673" t="s">
        <v>261</v>
      </c>
      <c r="CE14" s="674"/>
      <c r="CF14" s="674"/>
      <c r="CG14" s="674"/>
      <c r="CH14" s="674"/>
      <c r="CI14" s="674"/>
      <c r="CJ14" s="674"/>
      <c r="CK14" s="674"/>
      <c r="CL14" s="674"/>
      <c r="CM14" s="674"/>
      <c r="CN14" s="674"/>
      <c r="CO14" s="674"/>
      <c r="CP14" s="674"/>
      <c r="CQ14" s="675"/>
      <c r="CR14" s="640">
        <v>461652</v>
      </c>
      <c r="CS14" s="641"/>
      <c r="CT14" s="641"/>
      <c r="CU14" s="641"/>
      <c r="CV14" s="641"/>
      <c r="CW14" s="641"/>
      <c r="CX14" s="641"/>
      <c r="CY14" s="642"/>
      <c r="CZ14" s="677">
        <v>3.6</v>
      </c>
      <c r="DA14" s="677"/>
      <c r="DB14" s="677"/>
      <c r="DC14" s="677"/>
      <c r="DD14" s="646">
        <v>62638</v>
      </c>
      <c r="DE14" s="641"/>
      <c r="DF14" s="641"/>
      <c r="DG14" s="641"/>
      <c r="DH14" s="641"/>
      <c r="DI14" s="641"/>
      <c r="DJ14" s="641"/>
      <c r="DK14" s="641"/>
      <c r="DL14" s="641"/>
      <c r="DM14" s="641"/>
      <c r="DN14" s="641"/>
      <c r="DO14" s="641"/>
      <c r="DP14" s="642"/>
      <c r="DQ14" s="646">
        <v>423644</v>
      </c>
      <c r="DR14" s="641"/>
      <c r="DS14" s="641"/>
      <c r="DT14" s="641"/>
      <c r="DU14" s="641"/>
      <c r="DV14" s="641"/>
      <c r="DW14" s="641"/>
      <c r="DX14" s="641"/>
      <c r="DY14" s="641"/>
      <c r="DZ14" s="641"/>
      <c r="EA14" s="641"/>
      <c r="EB14" s="641"/>
      <c r="EC14" s="684"/>
    </row>
    <row r="15" spans="2:143" ht="11.25" customHeight="1" x14ac:dyDescent="0.15">
      <c r="B15" s="637" t="s">
        <v>262</v>
      </c>
      <c r="C15" s="638"/>
      <c r="D15" s="638"/>
      <c r="E15" s="638"/>
      <c r="F15" s="638"/>
      <c r="G15" s="638"/>
      <c r="H15" s="638"/>
      <c r="I15" s="638"/>
      <c r="J15" s="638"/>
      <c r="K15" s="638"/>
      <c r="L15" s="638"/>
      <c r="M15" s="638"/>
      <c r="N15" s="638"/>
      <c r="O15" s="638"/>
      <c r="P15" s="638"/>
      <c r="Q15" s="639"/>
      <c r="R15" s="640" t="s">
        <v>130</v>
      </c>
      <c r="S15" s="641"/>
      <c r="T15" s="641"/>
      <c r="U15" s="641"/>
      <c r="V15" s="641"/>
      <c r="W15" s="641"/>
      <c r="X15" s="641"/>
      <c r="Y15" s="642"/>
      <c r="Z15" s="677" t="s">
        <v>130</v>
      </c>
      <c r="AA15" s="677"/>
      <c r="AB15" s="677"/>
      <c r="AC15" s="677"/>
      <c r="AD15" s="678" t="s">
        <v>130</v>
      </c>
      <c r="AE15" s="678"/>
      <c r="AF15" s="678"/>
      <c r="AG15" s="678"/>
      <c r="AH15" s="678"/>
      <c r="AI15" s="678"/>
      <c r="AJ15" s="678"/>
      <c r="AK15" s="678"/>
      <c r="AL15" s="643" t="s">
        <v>130</v>
      </c>
      <c r="AM15" s="644"/>
      <c r="AN15" s="644"/>
      <c r="AO15" s="679"/>
      <c r="AP15" s="637" t="s">
        <v>263</v>
      </c>
      <c r="AQ15" s="638"/>
      <c r="AR15" s="638"/>
      <c r="AS15" s="638"/>
      <c r="AT15" s="638"/>
      <c r="AU15" s="638"/>
      <c r="AV15" s="638"/>
      <c r="AW15" s="638"/>
      <c r="AX15" s="638"/>
      <c r="AY15" s="638"/>
      <c r="AZ15" s="638"/>
      <c r="BA15" s="638"/>
      <c r="BB15" s="638"/>
      <c r="BC15" s="638"/>
      <c r="BD15" s="638"/>
      <c r="BE15" s="638"/>
      <c r="BF15" s="639"/>
      <c r="BG15" s="640">
        <v>126118</v>
      </c>
      <c r="BH15" s="641"/>
      <c r="BI15" s="641"/>
      <c r="BJ15" s="641"/>
      <c r="BK15" s="641"/>
      <c r="BL15" s="641"/>
      <c r="BM15" s="641"/>
      <c r="BN15" s="642"/>
      <c r="BO15" s="677">
        <v>3.9</v>
      </c>
      <c r="BP15" s="677"/>
      <c r="BQ15" s="677"/>
      <c r="BR15" s="677"/>
      <c r="BS15" s="646" t="s">
        <v>139</v>
      </c>
      <c r="BT15" s="641"/>
      <c r="BU15" s="641"/>
      <c r="BV15" s="641"/>
      <c r="BW15" s="641"/>
      <c r="BX15" s="641"/>
      <c r="BY15" s="641"/>
      <c r="BZ15" s="641"/>
      <c r="CA15" s="641"/>
      <c r="CB15" s="684"/>
      <c r="CD15" s="673" t="s">
        <v>264</v>
      </c>
      <c r="CE15" s="674"/>
      <c r="CF15" s="674"/>
      <c r="CG15" s="674"/>
      <c r="CH15" s="674"/>
      <c r="CI15" s="674"/>
      <c r="CJ15" s="674"/>
      <c r="CK15" s="674"/>
      <c r="CL15" s="674"/>
      <c r="CM15" s="674"/>
      <c r="CN15" s="674"/>
      <c r="CO15" s="674"/>
      <c r="CP15" s="674"/>
      <c r="CQ15" s="675"/>
      <c r="CR15" s="640">
        <v>1388349</v>
      </c>
      <c r="CS15" s="641"/>
      <c r="CT15" s="641"/>
      <c r="CU15" s="641"/>
      <c r="CV15" s="641"/>
      <c r="CW15" s="641"/>
      <c r="CX15" s="641"/>
      <c r="CY15" s="642"/>
      <c r="CZ15" s="677">
        <v>10.8</v>
      </c>
      <c r="DA15" s="677"/>
      <c r="DB15" s="677"/>
      <c r="DC15" s="677"/>
      <c r="DD15" s="646">
        <v>156870</v>
      </c>
      <c r="DE15" s="641"/>
      <c r="DF15" s="641"/>
      <c r="DG15" s="641"/>
      <c r="DH15" s="641"/>
      <c r="DI15" s="641"/>
      <c r="DJ15" s="641"/>
      <c r="DK15" s="641"/>
      <c r="DL15" s="641"/>
      <c r="DM15" s="641"/>
      <c r="DN15" s="641"/>
      <c r="DO15" s="641"/>
      <c r="DP15" s="642"/>
      <c r="DQ15" s="646">
        <v>1128187</v>
      </c>
      <c r="DR15" s="641"/>
      <c r="DS15" s="641"/>
      <c r="DT15" s="641"/>
      <c r="DU15" s="641"/>
      <c r="DV15" s="641"/>
      <c r="DW15" s="641"/>
      <c r="DX15" s="641"/>
      <c r="DY15" s="641"/>
      <c r="DZ15" s="641"/>
      <c r="EA15" s="641"/>
      <c r="EB15" s="641"/>
      <c r="EC15" s="684"/>
    </row>
    <row r="16" spans="2:143" ht="11.25" customHeight="1" x14ac:dyDescent="0.15">
      <c r="B16" s="637" t="s">
        <v>265</v>
      </c>
      <c r="C16" s="638"/>
      <c r="D16" s="638"/>
      <c r="E16" s="638"/>
      <c r="F16" s="638"/>
      <c r="G16" s="638"/>
      <c r="H16" s="638"/>
      <c r="I16" s="638"/>
      <c r="J16" s="638"/>
      <c r="K16" s="638"/>
      <c r="L16" s="638"/>
      <c r="M16" s="638"/>
      <c r="N16" s="638"/>
      <c r="O16" s="638"/>
      <c r="P16" s="638"/>
      <c r="Q16" s="639"/>
      <c r="R16" s="640">
        <v>9685</v>
      </c>
      <c r="S16" s="641"/>
      <c r="T16" s="641"/>
      <c r="U16" s="641"/>
      <c r="V16" s="641"/>
      <c r="W16" s="641"/>
      <c r="X16" s="641"/>
      <c r="Y16" s="642"/>
      <c r="Z16" s="677">
        <v>0.1</v>
      </c>
      <c r="AA16" s="677"/>
      <c r="AB16" s="677"/>
      <c r="AC16" s="677"/>
      <c r="AD16" s="678">
        <v>9685</v>
      </c>
      <c r="AE16" s="678"/>
      <c r="AF16" s="678"/>
      <c r="AG16" s="678"/>
      <c r="AH16" s="678"/>
      <c r="AI16" s="678"/>
      <c r="AJ16" s="678"/>
      <c r="AK16" s="678"/>
      <c r="AL16" s="643">
        <v>0.1</v>
      </c>
      <c r="AM16" s="644"/>
      <c r="AN16" s="644"/>
      <c r="AO16" s="679"/>
      <c r="AP16" s="637" t="s">
        <v>266</v>
      </c>
      <c r="AQ16" s="638"/>
      <c r="AR16" s="638"/>
      <c r="AS16" s="638"/>
      <c r="AT16" s="638"/>
      <c r="AU16" s="638"/>
      <c r="AV16" s="638"/>
      <c r="AW16" s="638"/>
      <c r="AX16" s="638"/>
      <c r="AY16" s="638"/>
      <c r="AZ16" s="638"/>
      <c r="BA16" s="638"/>
      <c r="BB16" s="638"/>
      <c r="BC16" s="638"/>
      <c r="BD16" s="638"/>
      <c r="BE16" s="638"/>
      <c r="BF16" s="639"/>
      <c r="BG16" s="640" t="s">
        <v>237</v>
      </c>
      <c r="BH16" s="641"/>
      <c r="BI16" s="641"/>
      <c r="BJ16" s="641"/>
      <c r="BK16" s="641"/>
      <c r="BL16" s="641"/>
      <c r="BM16" s="641"/>
      <c r="BN16" s="642"/>
      <c r="BO16" s="677" t="s">
        <v>130</v>
      </c>
      <c r="BP16" s="677"/>
      <c r="BQ16" s="677"/>
      <c r="BR16" s="677"/>
      <c r="BS16" s="646" t="s">
        <v>130</v>
      </c>
      <c r="BT16" s="641"/>
      <c r="BU16" s="641"/>
      <c r="BV16" s="641"/>
      <c r="BW16" s="641"/>
      <c r="BX16" s="641"/>
      <c r="BY16" s="641"/>
      <c r="BZ16" s="641"/>
      <c r="CA16" s="641"/>
      <c r="CB16" s="684"/>
      <c r="CD16" s="673" t="s">
        <v>267</v>
      </c>
      <c r="CE16" s="674"/>
      <c r="CF16" s="674"/>
      <c r="CG16" s="674"/>
      <c r="CH16" s="674"/>
      <c r="CI16" s="674"/>
      <c r="CJ16" s="674"/>
      <c r="CK16" s="674"/>
      <c r="CL16" s="674"/>
      <c r="CM16" s="674"/>
      <c r="CN16" s="674"/>
      <c r="CO16" s="674"/>
      <c r="CP16" s="674"/>
      <c r="CQ16" s="675"/>
      <c r="CR16" s="640">
        <v>4292</v>
      </c>
      <c r="CS16" s="641"/>
      <c r="CT16" s="641"/>
      <c r="CU16" s="641"/>
      <c r="CV16" s="641"/>
      <c r="CW16" s="641"/>
      <c r="CX16" s="641"/>
      <c r="CY16" s="642"/>
      <c r="CZ16" s="677">
        <v>0</v>
      </c>
      <c r="DA16" s="677"/>
      <c r="DB16" s="677"/>
      <c r="DC16" s="677"/>
      <c r="DD16" s="646" t="s">
        <v>130</v>
      </c>
      <c r="DE16" s="641"/>
      <c r="DF16" s="641"/>
      <c r="DG16" s="641"/>
      <c r="DH16" s="641"/>
      <c r="DI16" s="641"/>
      <c r="DJ16" s="641"/>
      <c r="DK16" s="641"/>
      <c r="DL16" s="641"/>
      <c r="DM16" s="641"/>
      <c r="DN16" s="641"/>
      <c r="DO16" s="641"/>
      <c r="DP16" s="642"/>
      <c r="DQ16" s="646">
        <v>4292</v>
      </c>
      <c r="DR16" s="641"/>
      <c r="DS16" s="641"/>
      <c r="DT16" s="641"/>
      <c r="DU16" s="641"/>
      <c r="DV16" s="641"/>
      <c r="DW16" s="641"/>
      <c r="DX16" s="641"/>
      <c r="DY16" s="641"/>
      <c r="DZ16" s="641"/>
      <c r="EA16" s="641"/>
      <c r="EB16" s="641"/>
      <c r="EC16" s="684"/>
    </row>
    <row r="17" spans="2:133" ht="11.25" customHeight="1" x14ac:dyDescent="0.15">
      <c r="B17" s="637" t="s">
        <v>268</v>
      </c>
      <c r="C17" s="638"/>
      <c r="D17" s="638"/>
      <c r="E17" s="638"/>
      <c r="F17" s="638"/>
      <c r="G17" s="638"/>
      <c r="H17" s="638"/>
      <c r="I17" s="638"/>
      <c r="J17" s="638"/>
      <c r="K17" s="638"/>
      <c r="L17" s="638"/>
      <c r="M17" s="638"/>
      <c r="N17" s="638"/>
      <c r="O17" s="638"/>
      <c r="P17" s="638"/>
      <c r="Q17" s="639"/>
      <c r="R17" s="640">
        <v>44852</v>
      </c>
      <c r="S17" s="641"/>
      <c r="T17" s="641"/>
      <c r="U17" s="641"/>
      <c r="V17" s="641"/>
      <c r="W17" s="641"/>
      <c r="X17" s="641"/>
      <c r="Y17" s="642"/>
      <c r="Z17" s="677">
        <v>0.3</v>
      </c>
      <c r="AA17" s="677"/>
      <c r="AB17" s="677"/>
      <c r="AC17" s="677"/>
      <c r="AD17" s="678">
        <v>44852</v>
      </c>
      <c r="AE17" s="678"/>
      <c r="AF17" s="678"/>
      <c r="AG17" s="678"/>
      <c r="AH17" s="678"/>
      <c r="AI17" s="678"/>
      <c r="AJ17" s="678"/>
      <c r="AK17" s="678"/>
      <c r="AL17" s="643">
        <v>0.6</v>
      </c>
      <c r="AM17" s="644"/>
      <c r="AN17" s="644"/>
      <c r="AO17" s="679"/>
      <c r="AP17" s="637" t="s">
        <v>269</v>
      </c>
      <c r="AQ17" s="638"/>
      <c r="AR17" s="638"/>
      <c r="AS17" s="638"/>
      <c r="AT17" s="638"/>
      <c r="AU17" s="638"/>
      <c r="AV17" s="638"/>
      <c r="AW17" s="638"/>
      <c r="AX17" s="638"/>
      <c r="AY17" s="638"/>
      <c r="AZ17" s="638"/>
      <c r="BA17" s="638"/>
      <c r="BB17" s="638"/>
      <c r="BC17" s="638"/>
      <c r="BD17" s="638"/>
      <c r="BE17" s="638"/>
      <c r="BF17" s="639"/>
      <c r="BG17" s="640" t="s">
        <v>130</v>
      </c>
      <c r="BH17" s="641"/>
      <c r="BI17" s="641"/>
      <c r="BJ17" s="641"/>
      <c r="BK17" s="641"/>
      <c r="BL17" s="641"/>
      <c r="BM17" s="641"/>
      <c r="BN17" s="642"/>
      <c r="BO17" s="677" t="s">
        <v>130</v>
      </c>
      <c r="BP17" s="677"/>
      <c r="BQ17" s="677"/>
      <c r="BR17" s="677"/>
      <c r="BS17" s="646" t="s">
        <v>130</v>
      </c>
      <c r="BT17" s="641"/>
      <c r="BU17" s="641"/>
      <c r="BV17" s="641"/>
      <c r="BW17" s="641"/>
      <c r="BX17" s="641"/>
      <c r="BY17" s="641"/>
      <c r="BZ17" s="641"/>
      <c r="CA17" s="641"/>
      <c r="CB17" s="684"/>
      <c r="CD17" s="673" t="s">
        <v>270</v>
      </c>
      <c r="CE17" s="674"/>
      <c r="CF17" s="674"/>
      <c r="CG17" s="674"/>
      <c r="CH17" s="674"/>
      <c r="CI17" s="674"/>
      <c r="CJ17" s="674"/>
      <c r="CK17" s="674"/>
      <c r="CL17" s="674"/>
      <c r="CM17" s="674"/>
      <c r="CN17" s="674"/>
      <c r="CO17" s="674"/>
      <c r="CP17" s="674"/>
      <c r="CQ17" s="675"/>
      <c r="CR17" s="640">
        <v>802055</v>
      </c>
      <c r="CS17" s="641"/>
      <c r="CT17" s="641"/>
      <c r="CU17" s="641"/>
      <c r="CV17" s="641"/>
      <c r="CW17" s="641"/>
      <c r="CX17" s="641"/>
      <c r="CY17" s="642"/>
      <c r="CZ17" s="677">
        <v>6.3</v>
      </c>
      <c r="DA17" s="677"/>
      <c r="DB17" s="677"/>
      <c r="DC17" s="677"/>
      <c r="DD17" s="646" t="s">
        <v>130</v>
      </c>
      <c r="DE17" s="641"/>
      <c r="DF17" s="641"/>
      <c r="DG17" s="641"/>
      <c r="DH17" s="641"/>
      <c r="DI17" s="641"/>
      <c r="DJ17" s="641"/>
      <c r="DK17" s="641"/>
      <c r="DL17" s="641"/>
      <c r="DM17" s="641"/>
      <c r="DN17" s="641"/>
      <c r="DO17" s="641"/>
      <c r="DP17" s="642"/>
      <c r="DQ17" s="646">
        <v>773980</v>
      </c>
      <c r="DR17" s="641"/>
      <c r="DS17" s="641"/>
      <c r="DT17" s="641"/>
      <c r="DU17" s="641"/>
      <c r="DV17" s="641"/>
      <c r="DW17" s="641"/>
      <c r="DX17" s="641"/>
      <c r="DY17" s="641"/>
      <c r="DZ17" s="641"/>
      <c r="EA17" s="641"/>
      <c r="EB17" s="641"/>
      <c r="EC17" s="684"/>
    </row>
    <row r="18" spans="2:133" ht="11.25" customHeight="1" x14ac:dyDescent="0.15">
      <c r="B18" s="637" t="s">
        <v>271</v>
      </c>
      <c r="C18" s="638"/>
      <c r="D18" s="638"/>
      <c r="E18" s="638"/>
      <c r="F18" s="638"/>
      <c r="G18" s="638"/>
      <c r="H18" s="638"/>
      <c r="I18" s="638"/>
      <c r="J18" s="638"/>
      <c r="K18" s="638"/>
      <c r="L18" s="638"/>
      <c r="M18" s="638"/>
      <c r="N18" s="638"/>
      <c r="O18" s="638"/>
      <c r="P18" s="638"/>
      <c r="Q18" s="639"/>
      <c r="R18" s="640">
        <v>16010</v>
      </c>
      <c r="S18" s="641"/>
      <c r="T18" s="641"/>
      <c r="U18" s="641"/>
      <c r="V18" s="641"/>
      <c r="W18" s="641"/>
      <c r="X18" s="641"/>
      <c r="Y18" s="642"/>
      <c r="Z18" s="677">
        <v>0.1</v>
      </c>
      <c r="AA18" s="677"/>
      <c r="AB18" s="677"/>
      <c r="AC18" s="677"/>
      <c r="AD18" s="678">
        <v>16010</v>
      </c>
      <c r="AE18" s="678"/>
      <c r="AF18" s="678"/>
      <c r="AG18" s="678"/>
      <c r="AH18" s="678"/>
      <c r="AI18" s="678"/>
      <c r="AJ18" s="678"/>
      <c r="AK18" s="678"/>
      <c r="AL18" s="643">
        <v>0.2</v>
      </c>
      <c r="AM18" s="644"/>
      <c r="AN18" s="644"/>
      <c r="AO18" s="679"/>
      <c r="AP18" s="637" t="s">
        <v>272</v>
      </c>
      <c r="AQ18" s="638"/>
      <c r="AR18" s="638"/>
      <c r="AS18" s="638"/>
      <c r="AT18" s="638"/>
      <c r="AU18" s="638"/>
      <c r="AV18" s="638"/>
      <c r="AW18" s="638"/>
      <c r="AX18" s="638"/>
      <c r="AY18" s="638"/>
      <c r="AZ18" s="638"/>
      <c r="BA18" s="638"/>
      <c r="BB18" s="638"/>
      <c r="BC18" s="638"/>
      <c r="BD18" s="638"/>
      <c r="BE18" s="638"/>
      <c r="BF18" s="639"/>
      <c r="BG18" s="640" t="s">
        <v>130</v>
      </c>
      <c r="BH18" s="641"/>
      <c r="BI18" s="641"/>
      <c r="BJ18" s="641"/>
      <c r="BK18" s="641"/>
      <c r="BL18" s="641"/>
      <c r="BM18" s="641"/>
      <c r="BN18" s="642"/>
      <c r="BO18" s="677" t="s">
        <v>139</v>
      </c>
      <c r="BP18" s="677"/>
      <c r="BQ18" s="677"/>
      <c r="BR18" s="677"/>
      <c r="BS18" s="646" t="s">
        <v>130</v>
      </c>
      <c r="BT18" s="641"/>
      <c r="BU18" s="641"/>
      <c r="BV18" s="641"/>
      <c r="BW18" s="641"/>
      <c r="BX18" s="641"/>
      <c r="BY18" s="641"/>
      <c r="BZ18" s="641"/>
      <c r="CA18" s="641"/>
      <c r="CB18" s="684"/>
      <c r="CD18" s="673" t="s">
        <v>273</v>
      </c>
      <c r="CE18" s="674"/>
      <c r="CF18" s="674"/>
      <c r="CG18" s="674"/>
      <c r="CH18" s="674"/>
      <c r="CI18" s="674"/>
      <c r="CJ18" s="674"/>
      <c r="CK18" s="674"/>
      <c r="CL18" s="674"/>
      <c r="CM18" s="674"/>
      <c r="CN18" s="674"/>
      <c r="CO18" s="674"/>
      <c r="CP18" s="674"/>
      <c r="CQ18" s="675"/>
      <c r="CR18" s="640" t="s">
        <v>130</v>
      </c>
      <c r="CS18" s="641"/>
      <c r="CT18" s="641"/>
      <c r="CU18" s="641"/>
      <c r="CV18" s="641"/>
      <c r="CW18" s="641"/>
      <c r="CX18" s="641"/>
      <c r="CY18" s="642"/>
      <c r="CZ18" s="677" t="s">
        <v>139</v>
      </c>
      <c r="DA18" s="677"/>
      <c r="DB18" s="677"/>
      <c r="DC18" s="677"/>
      <c r="DD18" s="646" t="s">
        <v>237</v>
      </c>
      <c r="DE18" s="641"/>
      <c r="DF18" s="641"/>
      <c r="DG18" s="641"/>
      <c r="DH18" s="641"/>
      <c r="DI18" s="641"/>
      <c r="DJ18" s="641"/>
      <c r="DK18" s="641"/>
      <c r="DL18" s="641"/>
      <c r="DM18" s="641"/>
      <c r="DN18" s="641"/>
      <c r="DO18" s="641"/>
      <c r="DP18" s="642"/>
      <c r="DQ18" s="646" t="s">
        <v>237</v>
      </c>
      <c r="DR18" s="641"/>
      <c r="DS18" s="641"/>
      <c r="DT18" s="641"/>
      <c r="DU18" s="641"/>
      <c r="DV18" s="641"/>
      <c r="DW18" s="641"/>
      <c r="DX18" s="641"/>
      <c r="DY18" s="641"/>
      <c r="DZ18" s="641"/>
      <c r="EA18" s="641"/>
      <c r="EB18" s="641"/>
      <c r="EC18" s="684"/>
    </row>
    <row r="19" spans="2:133" ht="11.25" customHeight="1" x14ac:dyDescent="0.15">
      <c r="B19" s="637" t="s">
        <v>274</v>
      </c>
      <c r="C19" s="638"/>
      <c r="D19" s="638"/>
      <c r="E19" s="638"/>
      <c r="F19" s="638"/>
      <c r="G19" s="638"/>
      <c r="H19" s="638"/>
      <c r="I19" s="638"/>
      <c r="J19" s="638"/>
      <c r="K19" s="638"/>
      <c r="L19" s="638"/>
      <c r="M19" s="638"/>
      <c r="N19" s="638"/>
      <c r="O19" s="638"/>
      <c r="P19" s="638"/>
      <c r="Q19" s="639"/>
      <c r="R19" s="640">
        <v>4967</v>
      </c>
      <c r="S19" s="641"/>
      <c r="T19" s="641"/>
      <c r="U19" s="641"/>
      <c r="V19" s="641"/>
      <c r="W19" s="641"/>
      <c r="X19" s="641"/>
      <c r="Y19" s="642"/>
      <c r="Z19" s="677">
        <v>0</v>
      </c>
      <c r="AA19" s="677"/>
      <c r="AB19" s="677"/>
      <c r="AC19" s="677"/>
      <c r="AD19" s="678">
        <v>4967</v>
      </c>
      <c r="AE19" s="678"/>
      <c r="AF19" s="678"/>
      <c r="AG19" s="678"/>
      <c r="AH19" s="678"/>
      <c r="AI19" s="678"/>
      <c r="AJ19" s="678"/>
      <c r="AK19" s="678"/>
      <c r="AL19" s="643">
        <v>0.1</v>
      </c>
      <c r="AM19" s="644"/>
      <c r="AN19" s="644"/>
      <c r="AO19" s="679"/>
      <c r="AP19" s="637" t="s">
        <v>275</v>
      </c>
      <c r="AQ19" s="638"/>
      <c r="AR19" s="638"/>
      <c r="AS19" s="638"/>
      <c r="AT19" s="638"/>
      <c r="AU19" s="638"/>
      <c r="AV19" s="638"/>
      <c r="AW19" s="638"/>
      <c r="AX19" s="638"/>
      <c r="AY19" s="638"/>
      <c r="AZ19" s="638"/>
      <c r="BA19" s="638"/>
      <c r="BB19" s="638"/>
      <c r="BC19" s="638"/>
      <c r="BD19" s="638"/>
      <c r="BE19" s="638"/>
      <c r="BF19" s="639"/>
      <c r="BG19" s="640">
        <v>60485</v>
      </c>
      <c r="BH19" s="641"/>
      <c r="BI19" s="641"/>
      <c r="BJ19" s="641"/>
      <c r="BK19" s="641"/>
      <c r="BL19" s="641"/>
      <c r="BM19" s="641"/>
      <c r="BN19" s="642"/>
      <c r="BO19" s="677">
        <v>1.9</v>
      </c>
      <c r="BP19" s="677"/>
      <c r="BQ19" s="677"/>
      <c r="BR19" s="677"/>
      <c r="BS19" s="646" t="s">
        <v>139</v>
      </c>
      <c r="BT19" s="641"/>
      <c r="BU19" s="641"/>
      <c r="BV19" s="641"/>
      <c r="BW19" s="641"/>
      <c r="BX19" s="641"/>
      <c r="BY19" s="641"/>
      <c r="BZ19" s="641"/>
      <c r="CA19" s="641"/>
      <c r="CB19" s="684"/>
      <c r="CD19" s="673" t="s">
        <v>276</v>
      </c>
      <c r="CE19" s="674"/>
      <c r="CF19" s="674"/>
      <c r="CG19" s="674"/>
      <c r="CH19" s="674"/>
      <c r="CI19" s="674"/>
      <c r="CJ19" s="674"/>
      <c r="CK19" s="674"/>
      <c r="CL19" s="674"/>
      <c r="CM19" s="674"/>
      <c r="CN19" s="674"/>
      <c r="CO19" s="674"/>
      <c r="CP19" s="674"/>
      <c r="CQ19" s="675"/>
      <c r="CR19" s="640" t="s">
        <v>237</v>
      </c>
      <c r="CS19" s="641"/>
      <c r="CT19" s="641"/>
      <c r="CU19" s="641"/>
      <c r="CV19" s="641"/>
      <c r="CW19" s="641"/>
      <c r="CX19" s="641"/>
      <c r="CY19" s="642"/>
      <c r="CZ19" s="677" t="s">
        <v>130</v>
      </c>
      <c r="DA19" s="677"/>
      <c r="DB19" s="677"/>
      <c r="DC19" s="677"/>
      <c r="DD19" s="646" t="s">
        <v>130</v>
      </c>
      <c r="DE19" s="641"/>
      <c r="DF19" s="641"/>
      <c r="DG19" s="641"/>
      <c r="DH19" s="641"/>
      <c r="DI19" s="641"/>
      <c r="DJ19" s="641"/>
      <c r="DK19" s="641"/>
      <c r="DL19" s="641"/>
      <c r="DM19" s="641"/>
      <c r="DN19" s="641"/>
      <c r="DO19" s="641"/>
      <c r="DP19" s="642"/>
      <c r="DQ19" s="646" t="s">
        <v>130</v>
      </c>
      <c r="DR19" s="641"/>
      <c r="DS19" s="641"/>
      <c r="DT19" s="641"/>
      <c r="DU19" s="641"/>
      <c r="DV19" s="641"/>
      <c r="DW19" s="641"/>
      <c r="DX19" s="641"/>
      <c r="DY19" s="641"/>
      <c r="DZ19" s="641"/>
      <c r="EA19" s="641"/>
      <c r="EB19" s="641"/>
      <c r="EC19" s="684"/>
    </row>
    <row r="20" spans="2:133" ht="11.25" customHeight="1" x14ac:dyDescent="0.15">
      <c r="B20" s="637" t="s">
        <v>277</v>
      </c>
      <c r="C20" s="638"/>
      <c r="D20" s="638"/>
      <c r="E20" s="638"/>
      <c r="F20" s="638"/>
      <c r="G20" s="638"/>
      <c r="H20" s="638"/>
      <c r="I20" s="638"/>
      <c r="J20" s="638"/>
      <c r="K20" s="638"/>
      <c r="L20" s="638"/>
      <c r="M20" s="638"/>
      <c r="N20" s="638"/>
      <c r="O20" s="638"/>
      <c r="P20" s="638"/>
      <c r="Q20" s="639"/>
      <c r="R20" s="640">
        <v>533</v>
      </c>
      <c r="S20" s="641"/>
      <c r="T20" s="641"/>
      <c r="U20" s="641"/>
      <c r="V20" s="641"/>
      <c r="W20" s="641"/>
      <c r="X20" s="641"/>
      <c r="Y20" s="642"/>
      <c r="Z20" s="677">
        <v>0</v>
      </c>
      <c r="AA20" s="677"/>
      <c r="AB20" s="677"/>
      <c r="AC20" s="677"/>
      <c r="AD20" s="678">
        <v>533</v>
      </c>
      <c r="AE20" s="678"/>
      <c r="AF20" s="678"/>
      <c r="AG20" s="678"/>
      <c r="AH20" s="678"/>
      <c r="AI20" s="678"/>
      <c r="AJ20" s="678"/>
      <c r="AK20" s="678"/>
      <c r="AL20" s="643">
        <v>0</v>
      </c>
      <c r="AM20" s="644"/>
      <c r="AN20" s="644"/>
      <c r="AO20" s="679"/>
      <c r="AP20" s="637" t="s">
        <v>278</v>
      </c>
      <c r="AQ20" s="638"/>
      <c r="AR20" s="638"/>
      <c r="AS20" s="638"/>
      <c r="AT20" s="638"/>
      <c r="AU20" s="638"/>
      <c r="AV20" s="638"/>
      <c r="AW20" s="638"/>
      <c r="AX20" s="638"/>
      <c r="AY20" s="638"/>
      <c r="AZ20" s="638"/>
      <c r="BA20" s="638"/>
      <c r="BB20" s="638"/>
      <c r="BC20" s="638"/>
      <c r="BD20" s="638"/>
      <c r="BE20" s="638"/>
      <c r="BF20" s="639"/>
      <c r="BG20" s="640">
        <v>60485</v>
      </c>
      <c r="BH20" s="641"/>
      <c r="BI20" s="641"/>
      <c r="BJ20" s="641"/>
      <c r="BK20" s="641"/>
      <c r="BL20" s="641"/>
      <c r="BM20" s="641"/>
      <c r="BN20" s="642"/>
      <c r="BO20" s="677">
        <v>1.9</v>
      </c>
      <c r="BP20" s="677"/>
      <c r="BQ20" s="677"/>
      <c r="BR20" s="677"/>
      <c r="BS20" s="646" t="s">
        <v>130</v>
      </c>
      <c r="BT20" s="641"/>
      <c r="BU20" s="641"/>
      <c r="BV20" s="641"/>
      <c r="BW20" s="641"/>
      <c r="BX20" s="641"/>
      <c r="BY20" s="641"/>
      <c r="BZ20" s="641"/>
      <c r="CA20" s="641"/>
      <c r="CB20" s="684"/>
      <c r="CD20" s="673" t="s">
        <v>279</v>
      </c>
      <c r="CE20" s="674"/>
      <c r="CF20" s="674"/>
      <c r="CG20" s="674"/>
      <c r="CH20" s="674"/>
      <c r="CI20" s="674"/>
      <c r="CJ20" s="674"/>
      <c r="CK20" s="674"/>
      <c r="CL20" s="674"/>
      <c r="CM20" s="674"/>
      <c r="CN20" s="674"/>
      <c r="CO20" s="674"/>
      <c r="CP20" s="674"/>
      <c r="CQ20" s="675"/>
      <c r="CR20" s="640">
        <v>12798684</v>
      </c>
      <c r="CS20" s="641"/>
      <c r="CT20" s="641"/>
      <c r="CU20" s="641"/>
      <c r="CV20" s="641"/>
      <c r="CW20" s="641"/>
      <c r="CX20" s="641"/>
      <c r="CY20" s="642"/>
      <c r="CZ20" s="677">
        <v>100</v>
      </c>
      <c r="DA20" s="677"/>
      <c r="DB20" s="677"/>
      <c r="DC20" s="677"/>
      <c r="DD20" s="646">
        <v>2071749</v>
      </c>
      <c r="DE20" s="641"/>
      <c r="DF20" s="641"/>
      <c r="DG20" s="641"/>
      <c r="DH20" s="641"/>
      <c r="DI20" s="641"/>
      <c r="DJ20" s="641"/>
      <c r="DK20" s="641"/>
      <c r="DL20" s="641"/>
      <c r="DM20" s="641"/>
      <c r="DN20" s="641"/>
      <c r="DO20" s="641"/>
      <c r="DP20" s="642"/>
      <c r="DQ20" s="646">
        <v>7996981</v>
      </c>
      <c r="DR20" s="641"/>
      <c r="DS20" s="641"/>
      <c r="DT20" s="641"/>
      <c r="DU20" s="641"/>
      <c r="DV20" s="641"/>
      <c r="DW20" s="641"/>
      <c r="DX20" s="641"/>
      <c r="DY20" s="641"/>
      <c r="DZ20" s="641"/>
      <c r="EA20" s="641"/>
      <c r="EB20" s="641"/>
      <c r="EC20" s="684"/>
    </row>
    <row r="21" spans="2:133" ht="11.25" customHeight="1" x14ac:dyDescent="0.15">
      <c r="B21" s="637" t="s">
        <v>280</v>
      </c>
      <c r="C21" s="638"/>
      <c r="D21" s="638"/>
      <c r="E21" s="638"/>
      <c r="F21" s="638"/>
      <c r="G21" s="638"/>
      <c r="H21" s="638"/>
      <c r="I21" s="638"/>
      <c r="J21" s="638"/>
      <c r="K21" s="638"/>
      <c r="L21" s="638"/>
      <c r="M21" s="638"/>
      <c r="N21" s="638"/>
      <c r="O21" s="638"/>
      <c r="P21" s="638"/>
      <c r="Q21" s="639"/>
      <c r="R21" s="640">
        <v>23342</v>
      </c>
      <c r="S21" s="641"/>
      <c r="T21" s="641"/>
      <c r="U21" s="641"/>
      <c r="V21" s="641"/>
      <c r="W21" s="641"/>
      <c r="X21" s="641"/>
      <c r="Y21" s="642"/>
      <c r="Z21" s="677">
        <v>0.2</v>
      </c>
      <c r="AA21" s="677"/>
      <c r="AB21" s="677"/>
      <c r="AC21" s="677"/>
      <c r="AD21" s="678">
        <v>23342</v>
      </c>
      <c r="AE21" s="678"/>
      <c r="AF21" s="678"/>
      <c r="AG21" s="678"/>
      <c r="AH21" s="678"/>
      <c r="AI21" s="678"/>
      <c r="AJ21" s="678"/>
      <c r="AK21" s="678"/>
      <c r="AL21" s="643">
        <v>0.3</v>
      </c>
      <c r="AM21" s="644"/>
      <c r="AN21" s="644"/>
      <c r="AO21" s="679"/>
      <c r="AP21" s="735" t="s">
        <v>281</v>
      </c>
      <c r="AQ21" s="742"/>
      <c r="AR21" s="742"/>
      <c r="AS21" s="742"/>
      <c r="AT21" s="742"/>
      <c r="AU21" s="742"/>
      <c r="AV21" s="742"/>
      <c r="AW21" s="742"/>
      <c r="AX21" s="742"/>
      <c r="AY21" s="742"/>
      <c r="AZ21" s="742"/>
      <c r="BA21" s="742"/>
      <c r="BB21" s="742"/>
      <c r="BC21" s="742"/>
      <c r="BD21" s="742"/>
      <c r="BE21" s="742"/>
      <c r="BF21" s="737"/>
      <c r="BG21" s="640" t="s">
        <v>130</v>
      </c>
      <c r="BH21" s="641"/>
      <c r="BI21" s="641"/>
      <c r="BJ21" s="641"/>
      <c r="BK21" s="641"/>
      <c r="BL21" s="641"/>
      <c r="BM21" s="641"/>
      <c r="BN21" s="642"/>
      <c r="BO21" s="677" t="s">
        <v>130</v>
      </c>
      <c r="BP21" s="677"/>
      <c r="BQ21" s="677"/>
      <c r="BR21" s="677"/>
      <c r="BS21" s="646" t="s">
        <v>130</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282</v>
      </c>
      <c r="C22" s="638"/>
      <c r="D22" s="638"/>
      <c r="E22" s="638"/>
      <c r="F22" s="638"/>
      <c r="G22" s="638"/>
      <c r="H22" s="638"/>
      <c r="I22" s="638"/>
      <c r="J22" s="638"/>
      <c r="K22" s="638"/>
      <c r="L22" s="638"/>
      <c r="M22" s="638"/>
      <c r="N22" s="638"/>
      <c r="O22" s="638"/>
      <c r="P22" s="638"/>
      <c r="Q22" s="639"/>
      <c r="R22" s="640">
        <v>3442678</v>
      </c>
      <c r="S22" s="641"/>
      <c r="T22" s="641"/>
      <c r="U22" s="641"/>
      <c r="V22" s="641"/>
      <c r="W22" s="641"/>
      <c r="X22" s="641"/>
      <c r="Y22" s="642"/>
      <c r="Z22" s="677">
        <v>25.9</v>
      </c>
      <c r="AA22" s="677"/>
      <c r="AB22" s="677"/>
      <c r="AC22" s="677"/>
      <c r="AD22" s="678">
        <v>3071682</v>
      </c>
      <c r="AE22" s="678"/>
      <c r="AF22" s="678"/>
      <c r="AG22" s="678"/>
      <c r="AH22" s="678"/>
      <c r="AI22" s="678"/>
      <c r="AJ22" s="678"/>
      <c r="AK22" s="678"/>
      <c r="AL22" s="643">
        <v>43.7</v>
      </c>
      <c r="AM22" s="644"/>
      <c r="AN22" s="644"/>
      <c r="AO22" s="679"/>
      <c r="AP22" s="735" t="s">
        <v>283</v>
      </c>
      <c r="AQ22" s="742"/>
      <c r="AR22" s="742"/>
      <c r="AS22" s="742"/>
      <c r="AT22" s="742"/>
      <c r="AU22" s="742"/>
      <c r="AV22" s="742"/>
      <c r="AW22" s="742"/>
      <c r="AX22" s="742"/>
      <c r="AY22" s="742"/>
      <c r="AZ22" s="742"/>
      <c r="BA22" s="742"/>
      <c r="BB22" s="742"/>
      <c r="BC22" s="742"/>
      <c r="BD22" s="742"/>
      <c r="BE22" s="742"/>
      <c r="BF22" s="737"/>
      <c r="BG22" s="640" t="s">
        <v>130</v>
      </c>
      <c r="BH22" s="641"/>
      <c r="BI22" s="641"/>
      <c r="BJ22" s="641"/>
      <c r="BK22" s="641"/>
      <c r="BL22" s="641"/>
      <c r="BM22" s="641"/>
      <c r="BN22" s="642"/>
      <c r="BO22" s="677" t="s">
        <v>130</v>
      </c>
      <c r="BP22" s="677"/>
      <c r="BQ22" s="677"/>
      <c r="BR22" s="677"/>
      <c r="BS22" s="646" t="s">
        <v>237</v>
      </c>
      <c r="BT22" s="641"/>
      <c r="BU22" s="641"/>
      <c r="BV22" s="641"/>
      <c r="BW22" s="641"/>
      <c r="BX22" s="641"/>
      <c r="BY22" s="641"/>
      <c r="BZ22" s="641"/>
      <c r="CA22" s="641"/>
      <c r="CB22" s="684"/>
      <c r="CD22" s="744" t="s">
        <v>284</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285</v>
      </c>
      <c r="C23" s="638"/>
      <c r="D23" s="638"/>
      <c r="E23" s="638"/>
      <c r="F23" s="638"/>
      <c r="G23" s="638"/>
      <c r="H23" s="638"/>
      <c r="I23" s="638"/>
      <c r="J23" s="638"/>
      <c r="K23" s="638"/>
      <c r="L23" s="638"/>
      <c r="M23" s="638"/>
      <c r="N23" s="638"/>
      <c r="O23" s="638"/>
      <c r="P23" s="638"/>
      <c r="Q23" s="639"/>
      <c r="R23" s="640">
        <v>3071682</v>
      </c>
      <c r="S23" s="641"/>
      <c r="T23" s="641"/>
      <c r="U23" s="641"/>
      <c r="V23" s="641"/>
      <c r="W23" s="641"/>
      <c r="X23" s="641"/>
      <c r="Y23" s="642"/>
      <c r="Z23" s="677">
        <v>23.1</v>
      </c>
      <c r="AA23" s="677"/>
      <c r="AB23" s="677"/>
      <c r="AC23" s="677"/>
      <c r="AD23" s="678">
        <v>3071682</v>
      </c>
      <c r="AE23" s="678"/>
      <c r="AF23" s="678"/>
      <c r="AG23" s="678"/>
      <c r="AH23" s="678"/>
      <c r="AI23" s="678"/>
      <c r="AJ23" s="678"/>
      <c r="AK23" s="678"/>
      <c r="AL23" s="643">
        <v>43.7</v>
      </c>
      <c r="AM23" s="644"/>
      <c r="AN23" s="644"/>
      <c r="AO23" s="679"/>
      <c r="AP23" s="735" t="s">
        <v>286</v>
      </c>
      <c r="AQ23" s="742"/>
      <c r="AR23" s="742"/>
      <c r="AS23" s="742"/>
      <c r="AT23" s="742"/>
      <c r="AU23" s="742"/>
      <c r="AV23" s="742"/>
      <c r="AW23" s="742"/>
      <c r="AX23" s="742"/>
      <c r="AY23" s="742"/>
      <c r="AZ23" s="742"/>
      <c r="BA23" s="742"/>
      <c r="BB23" s="742"/>
      <c r="BC23" s="742"/>
      <c r="BD23" s="742"/>
      <c r="BE23" s="742"/>
      <c r="BF23" s="737"/>
      <c r="BG23" s="640">
        <v>60485</v>
      </c>
      <c r="BH23" s="641"/>
      <c r="BI23" s="641"/>
      <c r="BJ23" s="641"/>
      <c r="BK23" s="641"/>
      <c r="BL23" s="641"/>
      <c r="BM23" s="641"/>
      <c r="BN23" s="642"/>
      <c r="BO23" s="677">
        <v>1.9</v>
      </c>
      <c r="BP23" s="677"/>
      <c r="BQ23" s="677"/>
      <c r="BR23" s="677"/>
      <c r="BS23" s="646" t="s">
        <v>130</v>
      </c>
      <c r="BT23" s="641"/>
      <c r="BU23" s="641"/>
      <c r="BV23" s="641"/>
      <c r="BW23" s="641"/>
      <c r="BX23" s="641"/>
      <c r="BY23" s="641"/>
      <c r="BZ23" s="641"/>
      <c r="CA23" s="641"/>
      <c r="CB23" s="684"/>
      <c r="CD23" s="744" t="s">
        <v>225</v>
      </c>
      <c r="CE23" s="745"/>
      <c r="CF23" s="745"/>
      <c r="CG23" s="745"/>
      <c r="CH23" s="745"/>
      <c r="CI23" s="745"/>
      <c r="CJ23" s="745"/>
      <c r="CK23" s="745"/>
      <c r="CL23" s="745"/>
      <c r="CM23" s="745"/>
      <c r="CN23" s="745"/>
      <c r="CO23" s="745"/>
      <c r="CP23" s="745"/>
      <c r="CQ23" s="746"/>
      <c r="CR23" s="744" t="s">
        <v>287</v>
      </c>
      <c r="CS23" s="745"/>
      <c r="CT23" s="745"/>
      <c r="CU23" s="745"/>
      <c r="CV23" s="745"/>
      <c r="CW23" s="745"/>
      <c r="CX23" s="745"/>
      <c r="CY23" s="746"/>
      <c r="CZ23" s="744" t="s">
        <v>288</v>
      </c>
      <c r="DA23" s="745"/>
      <c r="DB23" s="745"/>
      <c r="DC23" s="746"/>
      <c r="DD23" s="744" t="s">
        <v>289</v>
      </c>
      <c r="DE23" s="745"/>
      <c r="DF23" s="745"/>
      <c r="DG23" s="745"/>
      <c r="DH23" s="745"/>
      <c r="DI23" s="745"/>
      <c r="DJ23" s="745"/>
      <c r="DK23" s="746"/>
      <c r="DL23" s="753" t="s">
        <v>290</v>
      </c>
      <c r="DM23" s="754"/>
      <c r="DN23" s="754"/>
      <c r="DO23" s="754"/>
      <c r="DP23" s="754"/>
      <c r="DQ23" s="754"/>
      <c r="DR23" s="754"/>
      <c r="DS23" s="754"/>
      <c r="DT23" s="754"/>
      <c r="DU23" s="754"/>
      <c r="DV23" s="755"/>
      <c r="DW23" s="744" t="s">
        <v>291</v>
      </c>
      <c r="DX23" s="745"/>
      <c r="DY23" s="745"/>
      <c r="DZ23" s="745"/>
      <c r="EA23" s="745"/>
      <c r="EB23" s="745"/>
      <c r="EC23" s="746"/>
    </row>
    <row r="24" spans="2:133" ht="11.25" customHeight="1" x14ac:dyDescent="0.15">
      <c r="B24" s="637" t="s">
        <v>292</v>
      </c>
      <c r="C24" s="638"/>
      <c r="D24" s="638"/>
      <c r="E24" s="638"/>
      <c r="F24" s="638"/>
      <c r="G24" s="638"/>
      <c r="H24" s="638"/>
      <c r="I24" s="638"/>
      <c r="J24" s="638"/>
      <c r="K24" s="638"/>
      <c r="L24" s="638"/>
      <c r="M24" s="638"/>
      <c r="N24" s="638"/>
      <c r="O24" s="638"/>
      <c r="P24" s="638"/>
      <c r="Q24" s="639"/>
      <c r="R24" s="640">
        <v>370996</v>
      </c>
      <c r="S24" s="641"/>
      <c r="T24" s="641"/>
      <c r="U24" s="641"/>
      <c r="V24" s="641"/>
      <c r="W24" s="641"/>
      <c r="X24" s="641"/>
      <c r="Y24" s="642"/>
      <c r="Z24" s="677">
        <v>2.8</v>
      </c>
      <c r="AA24" s="677"/>
      <c r="AB24" s="677"/>
      <c r="AC24" s="677"/>
      <c r="AD24" s="678" t="s">
        <v>130</v>
      </c>
      <c r="AE24" s="678"/>
      <c r="AF24" s="678"/>
      <c r="AG24" s="678"/>
      <c r="AH24" s="678"/>
      <c r="AI24" s="678"/>
      <c r="AJ24" s="678"/>
      <c r="AK24" s="678"/>
      <c r="AL24" s="643" t="s">
        <v>237</v>
      </c>
      <c r="AM24" s="644"/>
      <c r="AN24" s="644"/>
      <c r="AO24" s="679"/>
      <c r="AP24" s="735" t="s">
        <v>293</v>
      </c>
      <c r="AQ24" s="742"/>
      <c r="AR24" s="742"/>
      <c r="AS24" s="742"/>
      <c r="AT24" s="742"/>
      <c r="AU24" s="742"/>
      <c r="AV24" s="742"/>
      <c r="AW24" s="742"/>
      <c r="AX24" s="742"/>
      <c r="AY24" s="742"/>
      <c r="AZ24" s="742"/>
      <c r="BA24" s="742"/>
      <c r="BB24" s="742"/>
      <c r="BC24" s="742"/>
      <c r="BD24" s="742"/>
      <c r="BE24" s="742"/>
      <c r="BF24" s="737"/>
      <c r="BG24" s="640" t="s">
        <v>139</v>
      </c>
      <c r="BH24" s="641"/>
      <c r="BI24" s="641"/>
      <c r="BJ24" s="641"/>
      <c r="BK24" s="641"/>
      <c r="BL24" s="641"/>
      <c r="BM24" s="641"/>
      <c r="BN24" s="642"/>
      <c r="BO24" s="677" t="s">
        <v>130</v>
      </c>
      <c r="BP24" s="677"/>
      <c r="BQ24" s="677"/>
      <c r="BR24" s="677"/>
      <c r="BS24" s="646" t="s">
        <v>237</v>
      </c>
      <c r="BT24" s="641"/>
      <c r="BU24" s="641"/>
      <c r="BV24" s="641"/>
      <c r="BW24" s="641"/>
      <c r="BX24" s="641"/>
      <c r="BY24" s="641"/>
      <c r="BZ24" s="641"/>
      <c r="CA24" s="641"/>
      <c r="CB24" s="684"/>
      <c r="CD24" s="698" t="s">
        <v>294</v>
      </c>
      <c r="CE24" s="699"/>
      <c r="CF24" s="699"/>
      <c r="CG24" s="699"/>
      <c r="CH24" s="699"/>
      <c r="CI24" s="699"/>
      <c r="CJ24" s="699"/>
      <c r="CK24" s="699"/>
      <c r="CL24" s="699"/>
      <c r="CM24" s="699"/>
      <c r="CN24" s="699"/>
      <c r="CO24" s="699"/>
      <c r="CP24" s="699"/>
      <c r="CQ24" s="700"/>
      <c r="CR24" s="695">
        <v>3895550</v>
      </c>
      <c r="CS24" s="696"/>
      <c r="CT24" s="696"/>
      <c r="CU24" s="696"/>
      <c r="CV24" s="696"/>
      <c r="CW24" s="696"/>
      <c r="CX24" s="696"/>
      <c r="CY24" s="739"/>
      <c r="CZ24" s="740">
        <v>30.4</v>
      </c>
      <c r="DA24" s="713"/>
      <c r="DB24" s="713"/>
      <c r="DC24" s="743"/>
      <c r="DD24" s="738">
        <v>2762799</v>
      </c>
      <c r="DE24" s="696"/>
      <c r="DF24" s="696"/>
      <c r="DG24" s="696"/>
      <c r="DH24" s="696"/>
      <c r="DI24" s="696"/>
      <c r="DJ24" s="696"/>
      <c r="DK24" s="739"/>
      <c r="DL24" s="738">
        <v>2759181</v>
      </c>
      <c r="DM24" s="696"/>
      <c r="DN24" s="696"/>
      <c r="DO24" s="696"/>
      <c r="DP24" s="696"/>
      <c r="DQ24" s="696"/>
      <c r="DR24" s="696"/>
      <c r="DS24" s="696"/>
      <c r="DT24" s="696"/>
      <c r="DU24" s="696"/>
      <c r="DV24" s="739"/>
      <c r="DW24" s="740">
        <v>37.700000000000003</v>
      </c>
      <c r="DX24" s="713"/>
      <c r="DY24" s="713"/>
      <c r="DZ24" s="713"/>
      <c r="EA24" s="713"/>
      <c r="EB24" s="713"/>
      <c r="EC24" s="741"/>
    </row>
    <row r="25" spans="2:133" ht="11.25" customHeight="1" x14ac:dyDescent="0.15">
      <c r="B25" s="637" t="s">
        <v>295</v>
      </c>
      <c r="C25" s="638"/>
      <c r="D25" s="638"/>
      <c r="E25" s="638"/>
      <c r="F25" s="638"/>
      <c r="G25" s="638"/>
      <c r="H25" s="638"/>
      <c r="I25" s="638"/>
      <c r="J25" s="638"/>
      <c r="K25" s="638"/>
      <c r="L25" s="638"/>
      <c r="M25" s="638"/>
      <c r="N25" s="638"/>
      <c r="O25" s="638"/>
      <c r="P25" s="638"/>
      <c r="Q25" s="639"/>
      <c r="R25" s="640" t="s">
        <v>237</v>
      </c>
      <c r="S25" s="641"/>
      <c r="T25" s="641"/>
      <c r="U25" s="641"/>
      <c r="V25" s="641"/>
      <c r="W25" s="641"/>
      <c r="X25" s="641"/>
      <c r="Y25" s="642"/>
      <c r="Z25" s="677" t="s">
        <v>130</v>
      </c>
      <c r="AA25" s="677"/>
      <c r="AB25" s="677"/>
      <c r="AC25" s="677"/>
      <c r="AD25" s="678" t="s">
        <v>139</v>
      </c>
      <c r="AE25" s="678"/>
      <c r="AF25" s="678"/>
      <c r="AG25" s="678"/>
      <c r="AH25" s="678"/>
      <c r="AI25" s="678"/>
      <c r="AJ25" s="678"/>
      <c r="AK25" s="678"/>
      <c r="AL25" s="643" t="s">
        <v>130</v>
      </c>
      <c r="AM25" s="644"/>
      <c r="AN25" s="644"/>
      <c r="AO25" s="679"/>
      <c r="AP25" s="735" t="s">
        <v>296</v>
      </c>
      <c r="AQ25" s="742"/>
      <c r="AR25" s="742"/>
      <c r="AS25" s="742"/>
      <c r="AT25" s="742"/>
      <c r="AU25" s="742"/>
      <c r="AV25" s="742"/>
      <c r="AW25" s="742"/>
      <c r="AX25" s="742"/>
      <c r="AY25" s="742"/>
      <c r="AZ25" s="742"/>
      <c r="BA25" s="742"/>
      <c r="BB25" s="742"/>
      <c r="BC25" s="742"/>
      <c r="BD25" s="742"/>
      <c r="BE25" s="742"/>
      <c r="BF25" s="737"/>
      <c r="BG25" s="640" t="s">
        <v>130</v>
      </c>
      <c r="BH25" s="641"/>
      <c r="BI25" s="641"/>
      <c r="BJ25" s="641"/>
      <c r="BK25" s="641"/>
      <c r="BL25" s="641"/>
      <c r="BM25" s="641"/>
      <c r="BN25" s="642"/>
      <c r="BO25" s="677" t="s">
        <v>237</v>
      </c>
      <c r="BP25" s="677"/>
      <c r="BQ25" s="677"/>
      <c r="BR25" s="677"/>
      <c r="BS25" s="646" t="s">
        <v>139</v>
      </c>
      <c r="BT25" s="641"/>
      <c r="BU25" s="641"/>
      <c r="BV25" s="641"/>
      <c r="BW25" s="641"/>
      <c r="BX25" s="641"/>
      <c r="BY25" s="641"/>
      <c r="BZ25" s="641"/>
      <c r="CA25" s="641"/>
      <c r="CB25" s="684"/>
      <c r="CD25" s="673" t="s">
        <v>297</v>
      </c>
      <c r="CE25" s="674"/>
      <c r="CF25" s="674"/>
      <c r="CG25" s="674"/>
      <c r="CH25" s="674"/>
      <c r="CI25" s="674"/>
      <c r="CJ25" s="674"/>
      <c r="CK25" s="674"/>
      <c r="CL25" s="674"/>
      <c r="CM25" s="674"/>
      <c r="CN25" s="674"/>
      <c r="CO25" s="674"/>
      <c r="CP25" s="674"/>
      <c r="CQ25" s="675"/>
      <c r="CR25" s="640">
        <v>1541898</v>
      </c>
      <c r="CS25" s="659"/>
      <c r="CT25" s="659"/>
      <c r="CU25" s="659"/>
      <c r="CV25" s="659"/>
      <c r="CW25" s="659"/>
      <c r="CX25" s="659"/>
      <c r="CY25" s="660"/>
      <c r="CZ25" s="643">
        <v>12</v>
      </c>
      <c r="DA25" s="661"/>
      <c r="DB25" s="661"/>
      <c r="DC25" s="662"/>
      <c r="DD25" s="646">
        <v>1447102</v>
      </c>
      <c r="DE25" s="659"/>
      <c r="DF25" s="659"/>
      <c r="DG25" s="659"/>
      <c r="DH25" s="659"/>
      <c r="DI25" s="659"/>
      <c r="DJ25" s="659"/>
      <c r="DK25" s="660"/>
      <c r="DL25" s="646">
        <v>1445485</v>
      </c>
      <c r="DM25" s="659"/>
      <c r="DN25" s="659"/>
      <c r="DO25" s="659"/>
      <c r="DP25" s="659"/>
      <c r="DQ25" s="659"/>
      <c r="DR25" s="659"/>
      <c r="DS25" s="659"/>
      <c r="DT25" s="659"/>
      <c r="DU25" s="659"/>
      <c r="DV25" s="660"/>
      <c r="DW25" s="643">
        <v>19.7</v>
      </c>
      <c r="DX25" s="661"/>
      <c r="DY25" s="661"/>
      <c r="DZ25" s="661"/>
      <c r="EA25" s="661"/>
      <c r="EB25" s="661"/>
      <c r="EC25" s="676"/>
    </row>
    <row r="26" spans="2:133" ht="11.25" customHeight="1" x14ac:dyDescent="0.15">
      <c r="B26" s="637" t="s">
        <v>298</v>
      </c>
      <c r="C26" s="638"/>
      <c r="D26" s="638"/>
      <c r="E26" s="638"/>
      <c r="F26" s="638"/>
      <c r="G26" s="638"/>
      <c r="H26" s="638"/>
      <c r="I26" s="638"/>
      <c r="J26" s="638"/>
      <c r="K26" s="638"/>
      <c r="L26" s="638"/>
      <c r="M26" s="638"/>
      <c r="N26" s="638"/>
      <c r="O26" s="638"/>
      <c r="P26" s="638"/>
      <c r="Q26" s="639"/>
      <c r="R26" s="640">
        <v>7454701</v>
      </c>
      <c r="S26" s="641"/>
      <c r="T26" s="641"/>
      <c r="U26" s="641"/>
      <c r="V26" s="641"/>
      <c r="W26" s="641"/>
      <c r="X26" s="641"/>
      <c r="Y26" s="642"/>
      <c r="Z26" s="677">
        <v>56.2</v>
      </c>
      <c r="AA26" s="677"/>
      <c r="AB26" s="677"/>
      <c r="AC26" s="677"/>
      <c r="AD26" s="678">
        <v>7023220</v>
      </c>
      <c r="AE26" s="678"/>
      <c r="AF26" s="678"/>
      <c r="AG26" s="678"/>
      <c r="AH26" s="678"/>
      <c r="AI26" s="678"/>
      <c r="AJ26" s="678"/>
      <c r="AK26" s="678"/>
      <c r="AL26" s="643">
        <v>99.9</v>
      </c>
      <c r="AM26" s="644"/>
      <c r="AN26" s="644"/>
      <c r="AO26" s="679"/>
      <c r="AP26" s="735" t="s">
        <v>299</v>
      </c>
      <c r="AQ26" s="736"/>
      <c r="AR26" s="736"/>
      <c r="AS26" s="736"/>
      <c r="AT26" s="736"/>
      <c r="AU26" s="736"/>
      <c r="AV26" s="736"/>
      <c r="AW26" s="736"/>
      <c r="AX26" s="736"/>
      <c r="AY26" s="736"/>
      <c r="AZ26" s="736"/>
      <c r="BA26" s="736"/>
      <c r="BB26" s="736"/>
      <c r="BC26" s="736"/>
      <c r="BD26" s="736"/>
      <c r="BE26" s="736"/>
      <c r="BF26" s="737"/>
      <c r="BG26" s="640" t="s">
        <v>130</v>
      </c>
      <c r="BH26" s="641"/>
      <c r="BI26" s="641"/>
      <c r="BJ26" s="641"/>
      <c r="BK26" s="641"/>
      <c r="BL26" s="641"/>
      <c r="BM26" s="641"/>
      <c r="BN26" s="642"/>
      <c r="BO26" s="677" t="s">
        <v>130</v>
      </c>
      <c r="BP26" s="677"/>
      <c r="BQ26" s="677"/>
      <c r="BR26" s="677"/>
      <c r="BS26" s="646" t="s">
        <v>139</v>
      </c>
      <c r="BT26" s="641"/>
      <c r="BU26" s="641"/>
      <c r="BV26" s="641"/>
      <c r="BW26" s="641"/>
      <c r="BX26" s="641"/>
      <c r="BY26" s="641"/>
      <c r="BZ26" s="641"/>
      <c r="CA26" s="641"/>
      <c r="CB26" s="684"/>
      <c r="CD26" s="673" t="s">
        <v>300</v>
      </c>
      <c r="CE26" s="674"/>
      <c r="CF26" s="674"/>
      <c r="CG26" s="674"/>
      <c r="CH26" s="674"/>
      <c r="CI26" s="674"/>
      <c r="CJ26" s="674"/>
      <c r="CK26" s="674"/>
      <c r="CL26" s="674"/>
      <c r="CM26" s="674"/>
      <c r="CN26" s="674"/>
      <c r="CO26" s="674"/>
      <c r="CP26" s="674"/>
      <c r="CQ26" s="675"/>
      <c r="CR26" s="640">
        <v>963622</v>
      </c>
      <c r="CS26" s="641"/>
      <c r="CT26" s="641"/>
      <c r="CU26" s="641"/>
      <c r="CV26" s="641"/>
      <c r="CW26" s="641"/>
      <c r="CX26" s="641"/>
      <c r="CY26" s="642"/>
      <c r="CZ26" s="643">
        <v>7.5</v>
      </c>
      <c r="DA26" s="661"/>
      <c r="DB26" s="661"/>
      <c r="DC26" s="662"/>
      <c r="DD26" s="646">
        <v>875199</v>
      </c>
      <c r="DE26" s="641"/>
      <c r="DF26" s="641"/>
      <c r="DG26" s="641"/>
      <c r="DH26" s="641"/>
      <c r="DI26" s="641"/>
      <c r="DJ26" s="641"/>
      <c r="DK26" s="642"/>
      <c r="DL26" s="646" t="s">
        <v>130</v>
      </c>
      <c r="DM26" s="641"/>
      <c r="DN26" s="641"/>
      <c r="DO26" s="641"/>
      <c r="DP26" s="641"/>
      <c r="DQ26" s="641"/>
      <c r="DR26" s="641"/>
      <c r="DS26" s="641"/>
      <c r="DT26" s="641"/>
      <c r="DU26" s="641"/>
      <c r="DV26" s="642"/>
      <c r="DW26" s="643" t="s">
        <v>130</v>
      </c>
      <c r="DX26" s="661"/>
      <c r="DY26" s="661"/>
      <c r="DZ26" s="661"/>
      <c r="EA26" s="661"/>
      <c r="EB26" s="661"/>
      <c r="EC26" s="676"/>
    </row>
    <row r="27" spans="2:133" ht="11.25" customHeight="1" x14ac:dyDescent="0.15">
      <c r="B27" s="637" t="s">
        <v>301</v>
      </c>
      <c r="C27" s="638"/>
      <c r="D27" s="638"/>
      <c r="E27" s="638"/>
      <c r="F27" s="638"/>
      <c r="G27" s="638"/>
      <c r="H27" s="638"/>
      <c r="I27" s="638"/>
      <c r="J27" s="638"/>
      <c r="K27" s="638"/>
      <c r="L27" s="638"/>
      <c r="M27" s="638"/>
      <c r="N27" s="638"/>
      <c r="O27" s="638"/>
      <c r="P27" s="638"/>
      <c r="Q27" s="639"/>
      <c r="R27" s="640">
        <v>3525</v>
      </c>
      <c r="S27" s="641"/>
      <c r="T27" s="641"/>
      <c r="U27" s="641"/>
      <c r="V27" s="641"/>
      <c r="W27" s="641"/>
      <c r="X27" s="641"/>
      <c r="Y27" s="642"/>
      <c r="Z27" s="677">
        <v>0</v>
      </c>
      <c r="AA27" s="677"/>
      <c r="AB27" s="677"/>
      <c r="AC27" s="677"/>
      <c r="AD27" s="678">
        <v>3525</v>
      </c>
      <c r="AE27" s="678"/>
      <c r="AF27" s="678"/>
      <c r="AG27" s="678"/>
      <c r="AH27" s="678"/>
      <c r="AI27" s="678"/>
      <c r="AJ27" s="678"/>
      <c r="AK27" s="678"/>
      <c r="AL27" s="643">
        <v>0.1</v>
      </c>
      <c r="AM27" s="644"/>
      <c r="AN27" s="644"/>
      <c r="AO27" s="679"/>
      <c r="AP27" s="637" t="s">
        <v>302</v>
      </c>
      <c r="AQ27" s="638"/>
      <c r="AR27" s="638"/>
      <c r="AS27" s="638"/>
      <c r="AT27" s="638"/>
      <c r="AU27" s="638"/>
      <c r="AV27" s="638"/>
      <c r="AW27" s="638"/>
      <c r="AX27" s="638"/>
      <c r="AY27" s="638"/>
      <c r="AZ27" s="638"/>
      <c r="BA27" s="638"/>
      <c r="BB27" s="638"/>
      <c r="BC27" s="638"/>
      <c r="BD27" s="638"/>
      <c r="BE27" s="638"/>
      <c r="BF27" s="639"/>
      <c r="BG27" s="640">
        <v>3230858</v>
      </c>
      <c r="BH27" s="641"/>
      <c r="BI27" s="641"/>
      <c r="BJ27" s="641"/>
      <c r="BK27" s="641"/>
      <c r="BL27" s="641"/>
      <c r="BM27" s="641"/>
      <c r="BN27" s="642"/>
      <c r="BO27" s="677">
        <v>100</v>
      </c>
      <c r="BP27" s="677"/>
      <c r="BQ27" s="677"/>
      <c r="BR27" s="677"/>
      <c r="BS27" s="646">
        <v>46196</v>
      </c>
      <c r="BT27" s="641"/>
      <c r="BU27" s="641"/>
      <c r="BV27" s="641"/>
      <c r="BW27" s="641"/>
      <c r="BX27" s="641"/>
      <c r="BY27" s="641"/>
      <c r="BZ27" s="641"/>
      <c r="CA27" s="641"/>
      <c r="CB27" s="684"/>
      <c r="CD27" s="673" t="s">
        <v>303</v>
      </c>
      <c r="CE27" s="674"/>
      <c r="CF27" s="674"/>
      <c r="CG27" s="674"/>
      <c r="CH27" s="674"/>
      <c r="CI27" s="674"/>
      <c r="CJ27" s="674"/>
      <c r="CK27" s="674"/>
      <c r="CL27" s="674"/>
      <c r="CM27" s="674"/>
      <c r="CN27" s="674"/>
      <c r="CO27" s="674"/>
      <c r="CP27" s="674"/>
      <c r="CQ27" s="675"/>
      <c r="CR27" s="640">
        <v>1551597</v>
      </c>
      <c r="CS27" s="659"/>
      <c r="CT27" s="659"/>
      <c r="CU27" s="659"/>
      <c r="CV27" s="659"/>
      <c r="CW27" s="659"/>
      <c r="CX27" s="659"/>
      <c r="CY27" s="660"/>
      <c r="CZ27" s="643">
        <v>12.1</v>
      </c>
      <c r="DA27" s="661"/>
      <c r="DB27" s="661"/>
      <c r="DC27" s="662"/>
      <c r="DD27" s="646">
        <v>541717</v>
      </c>
      <c r="DE27" s="659"/>
      <c r="DF27" s="659"/>
      <c r="DG27" s="659"/>
      <c r="DH27" s="659"/>
      <c r="DI27" s="659"/>
      <c r="DJ27" s="659"/>
      <c r="DK27" s="660"/>
      <c r="DL27" s="646">
        <v>539716</v>
      </c>
      <c r="DM27" s="659"/>
      <c r="DN27" s="659"/>
      <c r="DO27" s="659"/>
      <c r="DP27" s="659"/>
      <c r="DQ27" s="659"/>
      <c r="DR27" s="659"/>
      <c r="DS27" s="659"/>
      <c r="DT27" s="659"/>
      <c r="DU27" s="659"/>
      <c r="DV27" s="660"/>
      <c r="DW27" s="643">
        <v>7.4</v>
      </c>
      <c r="DX27" s="661"/>
      <c r="DY27" s="661"/>
      <c r="DZ27" s="661"/>
      <c r="EA27" s="661"/>
      <c r="EB27" s="661"/>
      <c r="EC27" s="676"/>
    </row>
    <row r="28" spans="2:133" ht="11.25" customHeight="1" x14ac:dyDescent="0.15">
      <c r="B28" s="637" t="s">
        <v>304</v>
      </c>
      <c r="C28" s="638"/>
      <c r="D28" s="638"/>
      <c r="E28" s="638"/>
      <c r="F28" s="638"/>
      <c r="G28" s="638"/>
      <c r="H28" s="638"/>
      <c r="I28" s="638"/>
      <c r="J28" s="638"/>
      <c r="K28" s="638"/>
      <c r="L28" s="638"/>
      <c r="M28" s="638"/>
      <c r="N28" s="638"/>
      <c r="O28" s="638"/>
      <c r="P28" s="638"/>
      <c r="Q28" s="639"/>
      <c r="R28" s="640">
        <v>164294</v>
      </c>
      <c r="S28" s="641"/>
      <c r="T28" s="641"/>
      <c r="U28" s="641"/>
      <c r="V28" s="641"/>
      <c r="W28" s="641"/>
      <c r="X28" s="641"/>
      <c r="Y28" s="642"/>
      <c r="Z28" s="677">
        <v>1.2</v>
      </c>
      <c r="AA28" s="677"/>
      <c r="AB28" s="677"/>
      <c r="AC28" s="677"/>
      <c r="AD28" s="678" t="s">
        <v>139</v>
      </c>
      <c r="AE28" s="678"/>
      <c r="AF28" s="678"/>
      <c r="AG28" s="678"/>
      <c r="AH28" s="678"/>
      <c r="AI28" s="678"/>
      <c r="AJ28" s="678"/>
      <c r="AK28" s="678"/>
      <c r="AL28" s="643" t="s">
        <v>130</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305</v>
      </c>
      <c r="CE28" s="674"/>
      <c r="CF28" s="674"/>
      <c r="CG28" s="674"/>
      <c r="CH28" s="674"/>
      <c r="CI28" s="674"/>
      <c r="CJ28" s="674"/>
      <c r="CK28" s="674"/>
      <c r="CL28" s="674"/>
      <c r="CM28" s="674"/>
      <c r="CN28" s="674"/>
      <c r="CO28" s="674"/>
      <c r="CP28" s="674"/>
      <c r="CQ28" s="675"/>
      <c r="CR28" s="640">
        <v>802055</v>
      </c>
      <c r="CS28" s="641"/>
      <c r="CT28" s="641"/>
      <c r="CU28" s="641"/>
      <c r="CV28" s="641"/>
      <c r="CW28" s="641"/>
      <c r="CX28" s="641"/>
      <c r="CY28" s="642"/>
      <c r="CZ28" s="643">
        <v>6.3</v>
      </c>
      <c r="DA28" s="661"/>
      <c r="DB28" s="661"/>
      <c r="DC28" s="662"/>
      <c r="DD28" s="646">
        <v>773980</v>
      </c>
      <c r="DE28" s="641"/>
      <c r="DF28" s="641"/>
      <c r="DG28" s="641"/>
      <c r="DH28" s="641"/>
      <c r="DI28" s="641"/>
      <c r="DJ28" s="641"/>
      <c r="DK28" s="642"/>
      <c r="DL28" s="646">
        <v>773980</v>
      </c>
      <c r="DM28" s="641"/>
      <c r="DN28" s="641"/>
      <c r="DO28" s="641"/>
      <c r="DP28" s="641"/>
      <c r="DQ28" s="641"/>
      <c r="DR28" s="641"/>
      <c r="DS28" s="641"/>
      <c r="DT28" s="641"/>
      <c r="DU28" s="641"/>
      <c r="DV28" s="642"/>
      <c r="DW28" s="643">
        <v>10.6</v>
      </c>
      <c r="DX28" s="661"/>
      <c r="DY28" s="661"/>
      <c r="DZ28" s="661"/>
      <c r="EA28" s="661"/>
      <c r="EB28" s="661"/>
      <c r="EC28" s="676"/>
    </row>
    <row r="29" spans="2:133" ht="11.25" customHeight="1" x14ac:dyDescent="0.15">
      <c r="B29" s="637" t="s">
        <v>306</v>
      </c>
      <c r="C29" s="638"/>
      <c r="D29" s="638"/>
      <c r="E29" s="638"/>
      <c r="F29" s="638"/>
      <c r="G29" s="638"/>
      <c r="H29" s="638"/>
      <c r="I29" s="638"/>
      <c r="J29" s="638"/>
      <c r="K29" s="638"/>
      <c r="L29" s="638"/>
      <c r="M29" s="638"/>
      <c r="N29" s="638"/>
      <c r="O29" s="638"/>
      <c r="P29" s="638"/>
      <c r="Q29" s="639"/>
      <c r="R29" s="640">
        <v>254559</v>
      </c>
      <c r="S29" s="641"/>
      <c r="T29" s="641"/>
      <c r="U29" s="641"/>
      <c r="V29" s="641"/>
      <c r="W29" s="641"/>
      <c r="X29" s="641"/>
      <c r="Y29" s="642"/>
      <c r="Z29" s="677">
        <v>1.9</v>
      </c>
      <c r="AA29" s="677"/>
      <c r="AB29" s="677"/>
      <c r="AC29" s="677"/>
      <c r="AD29" s="678" t="s">
        <v>130</v>
      </c>
      <c r="AE29" s="678"/>
      <c r="AF29" s="678"/>
      <c r="AG29" s="678"/>
      <c r="AH29" s="678"/>
      <c r="AI29" s="678"/>
      <c r="AJ29" s="678"/>
      <c r="AK29" s="678"/>
      <c r="AL29" s="643" t="s">
        <v>130</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307</v>
      </c>
      <c r="CE29" s="730"/>
      <c r="CF29" s="673" t="s">
        <v>70</v>
      </c>
      <c r="CG29" s="674"/>
      <c r="CH29" s="674"/>
      <c r="CI29" s="674"/>
      <c r="CJ29" s="674"/>
      <c r="CK29" s="674"/>
      <c r="CL29" s="674"/>
      <c r="CM29" s="674"/>
      <c r="CN29" s="674"/>
      <c r="CO29" s="674"/>
      <c r="CP29" s="674"/>
      <c r="CQ29" s="675"/>
      <c r="CR29" s="640">
        <v>801951</v>
      </c>
      <c r="CS29" s="659"/>
      <c r="CT29" s="659"/>
      <c r="CU29" s="659"/>
      <c r="CV29" s="659"/>
      <c r="CW29" s="659"/>
      <c r="CX29" s="659"/>
      <c r="CY29" s="660"/>
      <c r="CZ29" s="643">
        <v>6.3</v>
      </c>
      <c r="DA29" s="661"/>
      <c r="DB29" s="661"/>
      <c r="DC29" s="662"/>
      <c r="DD29" s="646">
        <v>773876</v>
      </c>
      <c r="DE29" s="659"/>
      <c r="DF29" s="659"/>
      <c r="DG29" s="659"/>
      <c r="DH29" s="659"/>
      <c r="DI29" s="659"/>
      <c r="DJ29" s="659"/>
      <c r="DK29" s="660"/>
      <c r="DL29" s="646">
        <v>773876</v>
      </c>
      <c r="DM29" s="659"/>
      <c r="DN29" s="659"/>
      <c r="DO29" s="659"/>
      <c r="DP29" s="659"/>
      <c r="DQ29" s="659"/>
      <c r="DR29" s="659"/>
      <c r="DS29" s="659"/>
      <c r="DT29" s="659"/>
      <c r="DU29" s="659"/>
      <c r="DV29" s="660"/>
      <c r="DW29" s="643">
        <v>10.6</v>
      </c>
      <c r="DX29" s="661"/>
      <c r="DY29" s="661"/>
      <c r="DZ29" s="661"/>
      <c r="EA29" s="661"/>
      <c r="EB29" s="661"/>
      <c r="EC29" s="676"/>
    </row>
    <row r="30" spans="2:133" ht="11.25" customHeight="1" x14ac:dyDescent="0.15">
      <c r="B30" s="637" t="s">
        <v>308</v>
      </c>
      <c r="C30" s="638"/>
      <c r="D30" s="638"/>
      <c r="E30" s="638"/>
      <c r="F30" s="638"/>
      <c r="G30" s="638"/>
      <c r="H30" s="638"/>
      <c r="I30" s="638"/>
      <c r="J30" s="638"/>
      <c r="K30" s="638"/>
      <c r="L30" s="638"/>
      <c r="M30" s="638"/>
      <c r="N30" s="638"/>
      <c r="O30" s="638"/>
      <c r="P30" s="638"/>
      <c r="Q30" s="639"/>
      <c r="R30" s="640">
        <v>54036</v>
      </c>
      <c r="S30" s="641"/>
      <c r="T30" s="641"/>
      <c r="U30" s="641"/>
      <c r="V30" s="641"/>
      <c r="W30" s="641"/>
      <c r="X30" s="641"/>
      <c r="Y30" s="642"/>
      <c r="Z30" s="677">
        <v>0.4</v>
      </c>
      <c r="AA30" s="677"/>
      <c r="AB30" s="677"/>
      <c r="AC30" s="677"/>
      <c r="AD30" s="678" t="s">
        <v>130</v>
      </c>
      <c r="AE30" s="678"/>
      <c r="AF30" s="678"/>
      <c r="AG30" s="678"/>
      <c r="AH30" s="678"/>
      <c r="AI30" s="678"/>
      <c r="AJ30" s="678"/>
      <c r="AK30" s="678"/>
      <c r="AL30" s="643" t="s">
        <v>139</v>
      </c>
      <c r="AM30" s="644"/>
      <c r="AN30" s="644"/>
      <c r="AO30" s="679"/>
      <c r="AP30" s="701" t="s">
        <v>225</v>
      </c>
      <c r="AQ30" s="702"/>
      <c r="AR30" s="702"/>
      <c r="AS30" s="702"/>
      <c r="AT30" s="702"/>
      <c r="AU30" s="702"/>
      <c r="AV30" s="702"/>
      <c r="AW30" s="702"/>
      <c r="AX30" s="702"/>
      <c r="AY30" s="702"/>
      <c r="AZ30" s="702"/>
      <c r="BA30" s="702"/>
      <c r="BB30" s="702"/>
      <c r="BC30" s="702"/>
      <c r="BD30" s="702"/>
      <c r="BE30" s="702"/>
      <c r="BF30" s="703"/>
      <c r="BG30" s="701" t="s">
        <v>309</v>
      </c>
      <c r="BH30" s="726"/>
      <c r="BI30" s="726"/>
      <c r="BJ30" s="726"/>
      <c r="BK30" s="726"/>
      <c r="BL30" s="726"/>
      <c r="BM30" s="726"/>
      <c r="BN30" s="726"/>
      <c r="BO30" s="726"/>
      <c r="BP30" s="726"/>
      <c r="BQ30" s="727"/>
      <c r="BR30" s="701" t="s">
        <v>310</v>
      </c>
      <c r="BS30" s="726"/>
      <c r="BT30" s="726"/>
      <c r="BU30" s="726"/>
      <c r="BV30" s="726"/>
      <c r="BW30" s="726"/>
      <c r="BX30" s="726"/>
      <c r="BY30" s="726"/>
      <c r="BZ30" s="726"/>
      <c r="CA30" s="726"/>
      <c r="CB30" s="727"/>
      <c r="CD30" s="731"/>
      <c r="CE30" s="732"/>
      <c r="CF30" s="673" t="s">
        <v>311</v>
      </c>
      <c r="CG30" s="674"/>
      <c r="CH30" s="674"/>
      <c r="CI30" s="674"/>
      <c r="CJ30" s="674"/>
      <c r="CK30" s="674"/>
      <c r="CL30" s="674"/>
      <c r="CM30" s="674"/>
      <c r="CN30" s="674"/>
      <c r="CO30" s="674"/>
      <c r="CP30" s="674"/>
      <c r="CQ30" s="675"/>
      <c r="CR30" s="640">
        <v>749339</v>
      </c>
      <c r="CS30" s="641"/>
      <c r="CT30" s="641"/>
      <c r="CU30" s="641"/>
      <c r="CV30" s="641"/>
      <c r="CW30" s="641"/>
      <c r="CX30" s="641"/>
      <c r="CY30" s="642"/>
      <c r="CZ30" s="643">
        <v>5.9</v>
      </c>
      <c r="DA30" s="661"/>
      <c r="DB30" s="661"/>
      <c r="DC30" s="662"/>
      <c r="DD30" s="646">
        <v>723248</v>
      </c>
      <c r="DE30" s="641"/>
      <c r="DF30" s="641"/>
      <c r="DG30" s="641"/>
      <c r="DH30" s="641"/>
      <c r="DI30" s="641"/>
      <c r="DJ30" s="641"/>
      <c r="DK30" s="642"/>
      <c r="DL30" s="646">
        <v>723248</v>
      </c>
      <c r="DM30" s="641"/>
      <c r="DN30" s="641"/>
      <c r="DO30" s="641"/>
      <c r="DP30" s="641"/>
      <c r="DQ30" s="641"/>
      <c r="DR30" s="641"/>
      <c r="DS30" s="641"/>
      <c r="DT30" s="641"/>
      <c r="DU30" s="641"/>
      <c r="DV30" s="642"/>
      <c r="DW30" s="643">
        <v>9.9</v>
      </c>
      <c r="DX30" s="661"/>
      <c r="DY30" s="661"/>
      <c r="DZ30" s="661"/>
      <c r="EA30" s="661"/>
      <c r="EB30" s="661"/>
      <c r="EC30" s="676"/>
    </row>
    <row r="31" spans="2:133" ht="11.25" customHeight="1" x14ac:dyDescent="0.15">
      <c r="B31" s="637" t="s">
        <v>312</v>
      </c>
      <c r="C31" s="638"/>
      <c r="D31" s="638"/>
      <c r="E31" s="638"/>
      <c r="F31" s="638"/>
      <c r="G31" s="638"/>
      <c r="H31" s="638"/>
      <c r="I31" s="638"/>
      <c r="J31" s="638"/>
      <c r="K31" s="638"/>
      <c r="L31" s="638"/>
      <c r="M31" s="638"/>
      <c r="N31" s="638"/>
      <c r="O31" s="638"/>
      <c r="P31" s="638"/>
      <c r="Q31" s="639"/>
      <c r="R31" s="640">
        <v>902972</v>
      </c>
      <c r="S31" s="641"/>
      <c r="T31" s="641"/>
      <c r="U31" s="641"/>
      <c r="V31" s="641"/>
      <c r="W31" s="641"/>
      <c r="X31" s="641"/>
      <c r="Y31" s="642"/>
      <c r="Z31" s="677">
        <v>6.8</v>
      </c>
      <c r="AA31" s="677"/>
      <c r="AB31" s="677"/>
      <c r="AC31" s="677"/>
      <c r="AD31" s="678" t="s">
        <v>130</v>
      </c>
      <c r="AE31" s="678"/>
      <c r="AF31" s="678"/>
      <c r="AG31" s="678"/>
      <c r="AH31" s="678"/>
      <c r="AI31" s="678"/>
      <c r="AJ31" s="678"/>
      <c r="AK31" s="678"/>
      <c r="AL31" s="643" t="s">
        <v>237</v>
      </c>
      <c r="AM31" s="644"/>
      <c r="AN31" s="644"/>
      <c r="AO31" s="679"/>
      <c r="AP31" s="715" t="s">
        <v>313</v>
      </c>
      <c r="AQ31" s="716"/>
      <c r="AR31" s="716"/>
      <c r="AS31" s="716"/>
      <c r="AT31" s="721" t="s">
        <v>314</v>
      </c>
      <c r="AU31" s="231"/>
      <c r="AV31" s="231"/>
      <c r="AW31" s="231"/>
      <c r="AX31" s="708" t="s">
        <v>190</v>
      </c>
      <c r="AY31" s="709"/>
      <c r="AZ31" s="709"/>
      <c r="BA31" s="709"/>
      <c r="BB31" s="709"/>
      <c r="BC31" s="709"/>
      <c r="BD31" s="709"/>
      <c r="BE31" s="709"/>
      <c r="BF31" s="710"/>
      <c r="BG31" s="711">
        <v>99.7</v>
      </c>
      <c r="BH31" s="712"/>
      <c r="BI31" s="712"/>
      <c r="BJ31" s="712"/>
      <c r="BK31" s="712"/>
      <c r="BL31" s="712"/>
      <c r="BM31" s="713">
        <v>99.2</v>
      </c>
      <c r="BN31" s="712"/>
      <c r="BO31" s="712"/>
      <c r="BP31" s="712"/>
      <c r="BQ31" s="714"/>
      <c r="BR31" s="711">
        <v>99.7</v>
      </c>
      <c r="BS31" s="712"/>
      <c r="BT31" s="712"/>
      <c r="BU31" s="712"/>
      <c r="BV31" s="712"/>
      <c r="BW31" s="712"/>
      <c r="BX31" s="713">
        <v>99.1</v>
      </c>
      <c r="BY31" s="712"/>
      <c r="BZ31" s="712"/>
      <c r="CA31" s="712"/>
      <c r="CB31" s="714"/>
      <c r="CD31" s="731"/>
      <c r="CE31" s="732"/>
      <c r="CF31" s="673" t="s">
        <v>315</v>
      </c>
      <c r="CG31" s="674"/>
      <c r="CH31" s="674"/>
      <c r="CI31" s="674"/>
      <c r="CJ31" s="674"/>
      <c r="CK31" s="674"/>
      <c r="CL31" s="674"/>
      <c r="CM31" s="674"/>
      <c r="CN31" s="674"/>
      <c r="CO31" s="674"/>
      <c r="CP31" s="674"/>
      <c r="CQ31" s="675"/>
      <c r="CR31" s="640">
        <v>52612</v>
      </c>
      <c r="CS31" s="659"/>
      <c r="CT31" s="659"/>
      <c r="CU31" s="659"/>
      <c r="CV31" s="659"/>
      <c r="CW31" s="659"/>
      <c r="CX31" s="659"/>
      <c r="CY31" s="660"/>
      <c r="CZ31" s="643">
        <v>0.4</v>
      </c>
      <c r="DA31" s="661"/>
      <c r="DB31" s="661"/>
      <c r="DC31" s="662"/>
      <c r="DD31" s="646">
        <v>50628</v>
      </c>
      <c r="DE31" s="659"/>
      <c r="DF31" s="659"/>
      <c r="DG31" s="659"/>
      <c r="DH31" s="659"/>
      <c r="DI31" s="659"/>
      <c r="DJ31" s="659"/>
      <c r="DK31" s="660"/>
      <c r="DL31" s="646">
        <v>50628</v>
      </c>
      <c r="DM31" s="659"/>
      <c r="DN31" s="659"/>
      <c r="DO31" s="659"/>
      <c r="DP31" s="659"/>
      <c r="DQ31" s="659"/>
      <c r="DR31" s="659"/>
      <c r="DS31" s="659"/>
      <c r="DT31" s="659"/>
      <c r="DU31" s="659"/>
      <c r="DV31" s="660"/>
      <c r="DW31" s="643">
        <v>0.7</v>
      </c>
      <c r="DX31" s="661"/>
      <c r="DY31" s="661"/>
      <c r="DZ31" s="661"/>
      <c r="EA31" s="661"/>
      <c r="EB31" s="661"/>
      <c r="EC31" s="676"/>
    </row>
    <row r="32" spans="2:133" ht="11.25" customHeight="1" x14ac:dyDescent="0.15">
      <c r="B32" s="704" t="s">
        <v>316</v>
      </c>
      <c r="C32" s="705"/>
      <c r="D32" s="705"/>
      <c r="E32" s="705"/>
      <c r="F32" s="705"/>
      <c r="G32" s="705"/>
      <c r="H32" s="705"/>
      <c r="I32" s="705"/>
      <c r="J32" s="705"/>
      <c r="K32" s="705"/>
      <c r="L32" s="705"/>
      <c r="M32" s="705"/>
      <c r="N32" s="705"/>
      <c r="O32" s="705"/>
      <c r="P32" s="705"/>
      <c r="Q32" s="706"/>
      <c r="R32" s="640" t="s">
        <v>139</v>
      </c>
      <c r="S32" s="641"/>
      <c r="T32" s="641"/>
      <c r="U32" s="641"/>
      <c r="V32" s="641"/>
      <c r="W32" s="641"/>
      <c r="X32" s="641"/>
      <c r="Y32" s="642"/>
      <c r="Z32" s="677" t="s">
        <v>237</v>
      </c>
      <c r="AA32" s="677"/>
      <c r="AB32" s="677"/>
      <c r="AC32" s="677"/>
      <c r="AD32" s="678" t="s">
        <v>130</v>
      </c>
      <c r="AE32" s="678"/>
      <c r="AF32" s="678"/>
      <c r="AG32" s="678"/>
      <c r="AH32" s="678"/>
      <c r="AI32" s="678"/>
      <c r="AJ32" s="678"/>
      <c r="AK32" s="678"/>
      <c r="AL32" s="643" t="s">
        <v>237</v>
      </c>
      <c r="AM32" s="644"/>
      <c r="AN32" s="644"/>
      <c r="AO32" s="679"/>
      <c r="AP32" s="717"/>
      <c r="AQ32" s="718"/>
      <c r="AR32" s="718"/>
      <c r="AS32" s="718"/>
      <c r="AT32" s="722"/>
      <c r="AU32" s="230" t="s">
        <v>317</v>
      </c>
      <c r="AV32" s="230"/>
      <c r="AW32" s="230"/>
      <c r="AX32" s="637" t="s">
        <v>318</v>
      </c>
      <c r="AY32" s="638"/>
      <c r="AZ32" s="638"/>
      <c r="BA32" s="638"/>
      <c r="BB32" s="638"/>
      <c r="BC32" s="638"/>
      <c r="BD32" s="638"/>
      <c r="BE32" s="638"/>
      <c r="BF32" s="639"/>
      <c r="BG32" s="724">
        <v>99.6</v>
      </c>
      <c r="BH32" s="659"/>
      <c r="BI32" s="659"/>
      <c r="BJ32" s="659"/>
      <c r="BK32" s="659"/>
      <c r="BL32" s="659"/>
      <c r="BM32" s="644">
        <v>98.8</v>
      </c>
      <c r="BN32" s="725"/>
      <c r="BO32" s="725"/>
      <c r="BP32" s="725"/>
      <c r="BQ32" s="683"/>
      <c r="BR32" s="724">
        <v>99.6</v>
      </c>
      <c r="BS32" s="659"/>
      <c r="BT32" s="659"/>
      <c r="BU32" s="659"/>
      <c r="BV32" s="659"/>
      <c r="BW32" s="659"/>
      <c r="BX32" s="644">
        <v>98.7</v>
      </c>
      <c r="BY32" s="725"/>
      <c r="BZ32" s="725"/>
      <c r="CA32" s="725"/>
      <c r="CB32" s="683"/>
      <c r="CD32" s="733"/>
      <c r="CE32" s="734"/>
      <c r="CF32" s="673" t="s">
        <v>319</v>
      </c>
      <c r="CG32" s="674"/>
      <c r="CH32" s="674"/>
      <c r="CI32" s="674"/>
      <c r="CJ32" s="674"/>
      <c r="CK32" s="674"/>
      <c r="CL32" s="674"/>
      <c r="CM32" s="674"/>
      <c r="CN32" s="674"/>
      <c r="CO32" s="674"/>
      <c r="CP32" s="674"/>
      <c r="CQ32" s="675"/>
      <c r="CR32" s="640">
        <v>104</v>
      </c>
      <c r="CS32" s="641"/>
      <c r="CT32" s="641"/>
      <c r="CU32" s="641"/>
      <c r="CV32" s="641"/>
      <c r="CW32" s="641"/>
      <c r="CX32" s="641"/>
      <c r="CY32" s="642"/>
      <c r="CZ32" s="643">
        <v>0</v>
      </c>
      <c r="DA32" s="661"/>
      <c r="DB32" s="661"/>
      <c r="DC32" s="662"/>
      <c r="DD32" s="646">
        <v>104</v>
      </c>
      <c r="DE32" s="641"/>
      <c r="DF32" s="641"/>
      <c r="DG32" s="641"/>
      <c r="DH32" s="641"/>
      <c r="DI32" s="641"/>
      <c r="DJ32" s="641"/>
      <c r="DK32" s="642"/>
      <c r="DL32" s="646">
        <v>104</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320</v>
      </c>
      <c r="C33" s="638"/>
      <c r="D33" s="638"/>
      <c r="E33" s="638"/>
      <c r="F33" s="638"/>
      <c r="G33" s="638"/>
      <c r="H33" s="638"/>
      <c r="I33" s="638"/>
      <c r="J33" s="638"/>
      <c r="K33" s="638"/>
      <c r="L33" s="638"/>
      <c r="M33" s="638"/>
      <c r="N33" s="638"/>
      <c r="O33" s="638"/>
      <c r="P33" s="638"/>
      <c r="Q33" s="639"/>
      <c r="R33" s="640">
        <v>1539698</v>
      </c>
      <c r="S33" s="641"/>
      <c r="T33" s="641"/>
      <c r="U33" s="641"/>
      <c r="V33" s="641"/>
      <c r="W33" s="641"/>
      <c r="X33" s="641"/>
      <c r="Y33" s="642"/>
      <c r="Z33" s="677">
        <v>11.6</v>
      </c>
      <c r="AA33" s="677"/>
      <c r="AB33" s="677"/>
      <c r="AC33" s="677"/>
      <c r="AD33" s="678" t="s">
        <v>139</v>
      </c>
      <c r="AE33" s="678"/>
      <c r="AF33" s="678"/>
      <c r="AG33" s="678"/>
      <c r="AH33" s="678"/>
      <c r="AI33" s="678"/>
      <c r="AJ33" s="678"/>
      <c r="AK33" s="678"/>
      <c r="AL33" s="643" t="s">
        <v>139</v>
      </c>
      <c r="AM33" s="644"/>
      <c r="AN33" s="644"/>
      <c r="AO33" s="679"/>
      <c r="AP33" s="719"/>
      <c r="AQ33" s="720"/>
      <c r="AR33" s="720"/>
      <c r="AS33" s="720"/>
      <c r="AT33" s="723"/>
      <c r="AU33" s="232"/>
      <c r="AV33" s="232"/>
      <c r="AW33" s="232"/>
      <c r="AX33" s="621" t="s">
        <v>321</v>
      </c>
      <c r="AY33" s="622"/>
      <c r="AZ33" s="622"/>
      <c r="BA33" s="622"/>
      <c r="BB33" s="622"/>
      <c r="BC33" s="622"/>
      <c r="BD33" s="622"/>
      <c r="BE33" s="622"/>
      <c r="BF33" s="623"/>
      <c r="BG33" s="707">
        <v>99.9</v>
      </c>
      <c r="BH33" s="625"/>
      <c r="BI33" s="625"/>
      <c r="BJ33" s="625"/>
      <c r="BK33" s="625"/>
      <c r="BL33" s="625"/>
      <c r="BM33" s="668">
        <v>99.5</v>
      </c>
      <c r="BN33" s="625"/>
      <c r="BO33" s="625"/>
      <c r="BP33" s="625"/>
      <c r="BQ33" s="689"/>
      <c r="BR33" s="707">
        <v>99.8</v>
      </c>
      <c r="BS33" s="625"/>
      <c r="BT33" s="625"/>
      <c r="BU33" s="625"/>
      <c r="BV33" s="625"/>
      <c r="BW33" s="625"/>
      <c r="BX33" s="668">
        <v>99.4</v>
      </c>
      <c r="BY33" s="625"/>
      <c r="BZ33" s="625"/>
      <c r="CA33" s="625"/>
      <c r="CB33" s="689"/>
      <c r="CD33" s="673" t="s">
        <v>322</v>
      </c>
      <c r="CE33" s="674"/>
      <c r="CF33" s="674"/>
      <c r="CG33" s="674"/>
      <c r="CH33" s="674"/>
      <c r="CI33" s="674"/>
      <c r="CJ33" s="674"/>
      <c r="CK33" s="674"/>
      <c r="CL33" s="674"/>
      <c r="CM33" s="674"/>
      <c r="CN33" s="674"/>
      <c r="CO33" s="674"/>
      <c r="CP33" s="674"/>
      <c r="CQ33" s="675"/>
      <c r="CR33" s="640">
        <v>6831385</v>
      </c>
      <c r="CS33" s="659"/>
      <c r="CT33" s="659"/>
      <c r="CU33" s="659"/>
      <c r="CV33" s="659"/>
      <c r="CW33" s="659"/>
      <c r="CX33" s="659"/>
      <c r="CY33" s="660"/>
      <c r="CZ33" s="643">
        <v>53.4</v>
      </c>
      <c r="DA33" s="661"/>
      <c r="DB33" s="661"/>
      <c r="DC33" s="662"/>
      <c r="DD33" s="646">
        <v>4784777</v>
      </c>
      <c r="DE33" s="659"/>
      <c r="DF33" s="659"/>
      <c r="DG33" s="659"/>
      <c r="DH33" s="659"/>
      <c r="DI33" s="659"/>
      <c r="DJ33" s="659"/>
      <c r="DK33" s="660"/>
      <c r="DL33" s="646">
        <v>3653030</v>
      </c>
      <c r="DM33" s="659"/>
      <c r="DN33" s="659"/>
      <c r="DO33" s="659"/>
      <c r="DP33" s="659"/>
      <c r="DQ33" s="659"/>
      <c r="DR33" s="659"/>
      <c r="DS33" s="659"/>
      <c r="DT33" s="659"/>
      <c r="DU33" s="659"/>
      <c r="DV33" s="660"/>
      <c r="DW33" s="643">
        <v>49.9</v>
      </c>
      <c r="DX33" s="661"/>
      <c r="DY33" s="661"/>
      <c r="DZ33" s="661"/>
      <c r="EA33" s="661"/>
      <c r="EB33" s="661"/>
      <c r="EC33" s="676"/>
    </row>
    <row r="34" spans="2:133" ht="11.25" customHeight="1" x14ac:dyDescent="0.15">
      <c r="B34" s="637" t="s">
        <v>323</v>
      </c>
      <c r="C34" s="638"/>
      <c r="D34" s="638"/>
      <c r="E34" s="638"/>
      <c r="F34" s="638"/>
      <c r="G34" s="638"/>
      <c r="H34" s="638"/>
      <c r="I34" s="638"/>
      <c r="J34" s="638"/>
      <c r="K34" s="638"/>
      <c r="L34" s="638"/>
      <c r="M34" s="638"/>
      <c r="N34" s="638"/>
      <c r="O34" s="638"/>
      <c r="P34" s="638"/>
      <c r="Q34" s="639"/>
      <c r="R34" s="640">
        <v>23007</v>
      </c>
      <c r="S34" s="641"/>
      <c r="T34" s="641"/>
      <c r="U34" s="641"/>
      <c r="V34" s="641"/>
      <c r="W34" s="641"/>
      <c r="X34" s="641"/>
      <c r="Y34" s="642"/>
      <c r="Z34" s="677">
        <v>0.2</v>
      </c>
      <c r="AA34" s="677"/>
      <c r="AB34" s="677"/>
      <c r="AC34" s="677"/>
      <c r="AD34" s="678">
        <v>3147</v>
      </c>
      <c r="AE34" s="678"/>
      <c r="AF34" s="678"/>
      <c r="AG34" s="678"/>
      <c r="AH34" s="678"/>
      <c r="AI34" s="678"/>
      <c r="AJ34" s="678"/>
      <c r="AK34" s="678"/>
      <c r="AL34" s="643">
        <v>0</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324</v>
      </c>
      <c r="CE34" s="674"/>
      <c r="CF34" s="674"/>
      <c r="CG34" s="674"/>
      <c r="CH34" s="674"/>
      <c r="CI34" s="674"/>
      <c r="CJ34" s="674"/>
      <c r="CK34" s="674"/>
      <c r="CL34" s="674"/>
      <c r="CM34" s="674"/>
      <c r="CN34" s="674"/>
      <c r="CO34" s="674"/>
      <c r="CP34" s="674"/>
      <c r="CQ34" s="675"/>
      <c r="CR34" s="640">
        <v>2120899</v>
      </c>
      <c r="CS34" s="641"/>
      <c r="CT34" s="641"/>
      <c r="CU34" s="641"/>
      <c r="CV34" s="641"/>
      <c r="CW34" s="641"/>
      <c r="CX34" s="641"/>
      <c r="CY34" s="642"/>
      <c r="CZ34" s="643">
        <v>16.600000000000001</v>
      </c>
      <c r="DA34" s="661"/>
      <c r="DB34" s="661"/>
      <c r="DC34" s="662"/>
      <c r="DD34" s="646">
        <v>1614611</v>
      </c>
      <c r="DE34" s="641"/>
      <c r="DF34" s="641"/>
      <c r="DG34" s="641"/>
      <c r="DH34" s="641"/>
      <c r="DI34" s="641"/>
      <c r="DJ34" s="641"/>
      <c r="DK34" s="642"/>
      <c r="DL34" s="646">
        <v>1432977</v>
      </c>
      <c r="DM34" s="641"/>
      <c r="DN34" s="641"/>
      <c r="DO34" s="641"/>
      <c r="DP34" s="641"/>
      <c r="DQ34" s="641"/>
      <c r="DR34" s="641"/>
      <c r="DS34" s="641"/>
      <c r="DT34" s="641"/>
      <c r="DU34" s="641"/>
      <c r="DV34" s="642"/>
      <c r="DW34" s="643">
        <v>19.600000000000001</v>
      </c>
      <c r="DX34" s="661"/>
      <c r="DY34" s="661"/>
      <c r="DZ34" s="661"/>
      <c r="EA34" s="661"/>
      <c r="EB34" s="661"/>
      <c r="EC34" s="676"/>
    </row>
    <row r="35" spans="2:133" ht="11.25" customHeight="1" x14ac:dyDescent="0.15">
      <c r="B35" s="637" t="s">
        <v>325</v>
      </c>
      <c r="C35" s="638"/>
      <c r="D35" s="638"/>
      <c r="E35" s="638"/>
      <c r="F35" s="638"/>
      <c r="G35" s="638"/>
      <c r="H35" s="638"/>
      <c r="I35" s="638"/>
      <c r="J35" s="638"/>
      <c r="K35" s="638"/>
      <c r="L35" s="638"/>
      <c r="M35" s="638"/>
      <c r="N35" s="638"/>
      <c r="O35" s="638"/>
      <c r="P35" s="638"/>
      <c r="Q35" s="639"/>
      <c r="R35" s="640">
        <v>135401</v>
      </c>
      <c r="S35" s="641"/>
      <c r="T35" s="641"/>
      <c r="U35" s="641"/>
      <c r="V35" s="641"/>
      <c r="W35" s="641"/>
      <c r="X35" s="641"/>
      <c r="Y35" s="642"/>
      <c r="Z35" s="677">
        <v>1</v>
      </c>
      <c r="AA35" s="677"/>
      <c r="AB35" s="677"/>
      <c r="AC35" s="677"/>
      <c r="AD35" s="678" t="s">
        <v>139</v>
      </c>
      <c r="AE35" s="678"/>
      <c r="AF35" s="678"/>
      <c r="AG35" s="678"/>
      <c r="AH35" s="678"/>
      <c r="AI35" s="678"/>
      <c r="AJ35" s="678"/>
      <c r="AK35" s="678"/>
      <c r="AL35" s="643" t="s">
        <v>237</v>
      </c>
      <c r="AM35" s="644"/>
      <c r="AN35" s="644"/>
      <c r="AO35" s="679"/>
      <c r="AP35" s="235"/>
      <c r="AQ35" s="701" t="s">
        <v>326</v>
      </c>
      <c r="AR35" s="702"/>
      <c r="AS35" s="702"/>
      <c r="AT35" s="702"/>
      <c r="AU35" s="702"/>
      <c r="AV35" s="702"/>
      <c r="AW35" s="702"/>
      <c r="AX35" s="702"/>
      <c r="AY35" s="702"/>
      <c r="AZ35" s="702"/>
      <c r="BA35" s="702"/>
      <c r="BB35" s="702"/>
      <c r="BC35" s="702"/>
      <c r="BD35" s="702"/>
      <c r="BE35" s="702"/>
      <c r="BF35" s="703"/>
      <c r="BG35" s="701" t="s">
        <v>327</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328</v>
      </c>
      <c r="CE35" s="674"/>
      <c r="CF35" s="674"/>
      <c r="CG35" s="674"/>
      <c r="CH35" s="674"/>
      <c r="CI35" s="674"/>
      <c r="CJ35" s="674"/>
      <c r="CK35" s="674"/>
      <c r="CL35" s="674"/>
      <c r="CM35" s="674"/>
      <c r="CN35" s="674"/>
      <c r="CO35" s="674"/>
      <c r="CP35" s="674"/>
      <c r="CQ35" s="675"/>
      <c r="CR35" s="640">
        <v>535431</v>
      </c>
      <c r="CS35" s="659"/>
      <c r="CT35" s="659"/>
      <c r="CU35" s="659"/>
      <c r="CV35" s="659"/>
      <c r="CW35" s="659"/>
      <c r="CX35" s="659"/>
      <c r="CY35" s="660"/>
      <c r="CZ35" s="643">
        <v>4.2</v>
      </c>
      <c r="DA35" s="661"/>
      <c r="DB35" s="661"/>
      <c r="DC35" s="662"/>
      <c r="DD35" s="646">
        <v>466166</v>
      </c>
      <c r="DE35" s="659"/>
      <c r="DF35" s="659"/>
      <c r="DG35" s="659"/>
      <c r="DH35" s="659"/>
      <c r="DI35" s="659"/>
      <c r="DJ35" s="659"/>
      <c r="DK35" s="660"/>
      <c r="DL35" s="646">
        <v>370964</v>
      </c>
      <c r="DM35" s="659"/>
      <c r="DN35" s="659"/>
      <c r="DO35" s="659"/>
      <c r="DP35" s="659"/>
      <c r="DQ35" s="659"/>
      <c r="DR35" s="659"/>
      <c r="DS35" s="659"/>
      <c r="DT35" s="659"/>
      <c r="DU35" s="659"/>
      <c r="DV35" s="660"/>
      <c r="DW35" s="643">
        <v>5.0999999999999996</v>
      </c>
      <c r="DX35" s="661"/>
      <c r="DY35" s="661"/>
      <c r="DZ35" s="661"/>
      <c r="EA35" s="661"/>
      <c r="EB35" s="661"/>
      <c r="EC35" s="676"/>
    </row>
    <row r="36" spans="2:133" ht="11.25" customHeight="1" x14ac:dyDescent="0.15">
      <c r="B36" s="637" t="s">
        <v>329</v>
      </c>
      <c r="C36" s="638"/>
      <c r="D36" s="638"/>
      <c r="E36" s="638"/>
      <c r="F36" s="638"/>
      <c r="G36" s="638"/>
      <c r="H36" s="638"/>
      <c r="I36" s="638"/>
      <c r="J36" s="638"/>
      <c r="K36" s="638"/>
      <c r="L36" s="638"/>
      <c r="M36" s="638"/>
      <c r="N36" s="638"/>
      <c r="O36" s="638"/>
      <c r="P36" s="638"/>
      <c r="Q36" s="639"/>
      <c r="R36" s="640">
        <v>522858</v>
      </c>
      <c r="S36" s="641"/>
      <c r="T36" s="641"/>
      <c r="U36" s="641"/>
      <c r="V36" s="641"/>
      <c r="W36" s="641"/>
      <c r="X36" s="641"/>
      <c r="Y36" s="642"/>
      <c r="Z36" s="677">
        <v>3.9</v>
      </c>
      <c r="AA36" s="677"/>
      <c r="AB36" s="677"/>
      <c r="AC36" s="677"/>
      <c r="AD36" s="678" t="s">
        <v>130</v>
      </c>
      <c r="AE36" s="678"/>
      <c r="AF36" s="678"/>
      <c r="AG36" s="678"/>
      <c r="AH36" s="678"/>
      <c r="AI36" s="678"/>
      <c r="AJ36" s="678"/>
      <c r="AK36" s="678"/>
      <c r="AL36" s="643" t="s">
        <v>130</v>
      </c>
      <c r="AM36" s="644"/>
      <c r="AN36" s="644"/>
      <c r="AO36" s="679"/>
      <c r="AP36" s="235"/>
      <c r="AQ36" s="692" t="s">
        <v>330</v>
      </c>
      <c r="AR36" s="693"/>
      <c r="AS36" s="693"/>
      <c r="AT36" s="693"/>
      <c r="AU36" s="693"/>
      <c r="AV36" s="693"/>
      <c r="AW36" s="693"/>
      <c r="AX36" s="693"/>
      <c r="AY36" s="694"/>
      <c r="AZ36" s="695">
        <v>1557584</v>
      </c>
      <c r="BA36" s="696"/>
      <c r="BB36" s="696"/>
      <c r="BC36" s="696"/>
      <c r="BD36" s="696"/>
      <c r="BE36" s="696"/>
      <c r="BF36" s="697"/>
      <c r="BG36" s="698" t="s">
        <v>331</v>
      </c>
      <c r="BH36" s="699"/>
      <c r="BI36" s="699"/>
      <c r="BJ36" s="699"/>
      <c r="BK36" s="699"/>
      <c r="BL36" s="699"/>
      <c r="BM36" s="699"/>
      <c r="BN36" s="699"/>
      <c r="BO36" s="699"/>
      <c r="BP36" s="699"/>
      <c r="BQ36" s="699"/>
      <c r="BR36" s="699"/>
      <c r="BS36" s="699"/>
      <c r="BT36" s="699"/>
      <c r="BU36" s="700"/>
      <c r="BV36" s="695">
        <v>145584</v>
      </c>
      <c r="BW36" s="696"/>
      <c r="BX36" s="696"/>
      <c r="BY36" s="696"/>
      <c r="BZ36" s="696"/>
      <c r="CA36" s="696"/>
      <c r="CB36" s="697"/>
      <c r="CD36" s="673" t="s">
        <v>332</v>
      </c>
      <c r="CE36" s="674"/>
      <c r="CF36" s="674"/>
      <c r="CG36" s="674"/>
      <c r="CH36" s="674"/>
      <c r="CI36" s="674"/>
      <c r="CJ36" s="674"/>
      <c r="CK36" s="674"/>
      <c r="CL36" s="674"/>
      <c r="CM36" s="674"/>
      <c r="CN36" s="674"/>
      <c r="CO36" s="674"/>
      <c r="CP36" s="674"/>
      <c r="CQ36" s="675"/>
      <c r="CR36" s="640">
        <v>2604038</v>
      </c>
      <c r="CS36" s="641"/>
      <c r="CT36" s="641"/>
      <c r="CU36" s="641"/>
      <c r="CV36" s="641"/>
      <c r="CW36" s="641"/>
      <c r="CX36" s="641"/>
      <c r="CY36" s="642"/>
      <c r="CZ36" s="643">
        <v>20.3</v>
      </c>
      <c r="DA36" s="661"/>
      <c r="DB36" s="661"/>
      <c r="DC36" s="662"/>
      <c r="DD36" s="646">
        <v>1663376</v>
      </c>
      <c r="DE36" s="641"/>
      <c r="DF36" s="641"/>
      <c r="DG36" s="641"/>
      <c r="DH36" s="641"/>
      <c r="DI36" s="641"/>
      <c r="DJ36" s="641"/>
      <c r="DK36" s="642"/>
      <c r="DL36" s="646">
        <v>1295966</v>
      </c>
      <c r="DM36" s="641"/>
      <c r="DN36" s="641"/>
      <c r="DO36" s="641"/>
      <c r="DP36" s="641"/>
      <c r="DQ36" s="641"/>
      <c r="DR36" s="641"/>
      <c r="DS36" s="641"/>
      <c r="DT36" s="641"/>
      <c r="DU36" s="641"/>
      <c r="DV36" s="642"/>
      <c r="DW36" s="643">
        <v>17.7</v>
      </c>
      <c r="DX36" s="661"/>
      <c r="DY36" s="661"/>
      <c r="DZ36" s="661"/>
      <c r="EA36" s="661"/>
      <c r="EB36" s="661"/>
      <c r="EC36" s="676"/>
    </row>
    <row r="37" spans="2:133" ht="11.25" customHeight="1" x14ac:dyDescent="0.15">
      <c r="B37" s="637" t="s">
        <v>333</v>
      </c>
      <c r="C37" s="638"/>
      <c r="D37" s="638"/>
      <c r="E37" s="638"/>
      <c r="F37" s="638"/>
      <c r="G37" s="638"/>
      <c r="H37" s="638"/>
      <c r="I37" s="638"/>
      <c r="J37" s="638"/>
      <c r="K37" s="638"/>
      <c r="L37" s="638"/>
      <c r="M37" s="638"/>
      <c r="N37" s="638"/>
      <c r="O37" s="638"/>
      <c r="P37" s="638"/>
      <c r="Q37" s="639"/>
      <c r="R37" s="640">
        <v>402565</v>
      </c>
      <c r="S37" s="641"/>
      <c r="T37" s="641"/>
      <c r="U37" s="641"/>
      <c r="V37" s="641"/>
      <c r="W37" s="641"/>
      <c r="X37" s="641"/>
      <c r="Y37" s="642"/>
      <c r="Z37" s="677">
        <v>3</v>
      </c>
      <c r="AA37" s="677"/>
      <c r="AB37" s="677"/>
      <c r="AC37" s="677"/>
      <c r="AD37" s="678" t="s">
        <v>130</v>
      </c>
      <c r="AE37" s="678"/>
      <c r="AF37" s="678"/>
      <c r="AG37" s="678"/>
      <c r="AH37" s="678"/>
      <c r="AI37" s="678"/>
      <c r="AJ37" s="678"/>
      <c r="AK37" s="678"/>
      <c r="AL37" s="643" t="s">
        <v>237</v>
      </c>
      <c r="AM37" s="644"/>
      <c r="AN37" s="644"/>
      <c r="AO37" s="679"/>
      <c r="AQ37" s="680" t="s">
        <v>334</v>
      </c>
      <c r="AR37" s="681"/>
      <c r="AS37" s="681"/>
      <c r="AT37" s="681"/>
      <c r="AU37" s="681"/>
      <c r="AV37" s="681"/>
      <c r="AW37" s="681"/>
      <c r="AX37" s="681"/>
      <c r="AY37" s="682"/>
      <c r="AZ37" s="640">
        <v>819315</v>
      </c>
      <c r="BA37" s="641"/>
      <c r="BB37" s="641"/>
      <c r="BC37" s="641"/>
      <c r="BD37" s="659"/>
      <c r="BE37" s="659"/>
      <c r="BF37" s="683"/>
      <c r="BG37" s="673" t="s">
        <v>335</v>
      </c>
      <c r="BH37" s="674"/>
      <c r="BI37" s="674"/>
      <c r="BJ37" s="674"/>
      <c r="BK37" s="674"/>
      <c r="BL37" s="674"/>
      <c r="BM37" s="674"/>
      <c r="BN37" s="674"/>
      <c r="BO37" s="674"/>
      <c r="BP37" s="674"/>
      <c r="BQ37" s="674"/>
      <c r="BR37" s="674"/>
      <c r="BS37" s="674"/>
      <c r="BT37" s="674"/>
      <c r="BU37" s="675"/>
      <c r="BV37" s="640">
        <v>157273</v>
      </c>
      <c r="BW37" s="641"/>
      <c r="BX37" s="641"/>
      <c r="BY37" s="641"/>
      <c r="BZ37" s="641"/>
      <c r="CA37" s="641"/>
      <c r="CB37" s="684"/>
      <c r="CD37" s="673" t="s">
        <v>336</v>
      </c>
      <c r="CE37" s="674"/>
      <c r="CF37" s="674"/>
      <c r="CG37" s="674"/>
      <c r="CH37" s="674"/>
      <c r="CI37" s="674"/>
      <c r="CJ37" s="674"/>
      <c r="CK37" s="674"/>
      <c r="CL37" s="674"/>
      <c r="CM37" s="674"/>
      <c r="CN37" s="674"/>
      <c r="CO37" s="674"/>
      <c r="CP37" s="674"/>
      <c r="CQ37" s="675"/>
      <c r="CR37" s="640">
        <v>640289</v>
      </c>
      <c r="CS37" s="659"/>
      <c r="CT37" s="659"/>
      <c r="CU37" s="659"/>
      <c r="CV37" s="659"/>
      <c r="CW37" s="659"/>
      <c r="CX37" s="659"/>
      <c r="CY37" s="660"/>
      <c r="CZ37" s="643">
        <v>5</v>
      </c>
      <c r="DA37" s="661"/>
      <c r="DB37" s="661"/>
      <c r="DC37" s="662"/>
      <c r="DD37" s="646">
        <v>640248</v>
      </c>
      <c r="DE37" s="659"/>
      <c r="DF37" s="659"/>
      <c r="DG37" s="659"/>
      <c r="DH37" s="659"/>
      <c r="DI37" s="659"/>
      <c r="DJ37" s="659"/>
      <c r="DK37" s="660"/>
      <c r="DL37" s="646">
        <v>640248</v>
      </c>
      <c r="DM37" s="659"/>
      <c r="DN37" s="659"/>
      <c r="DO37" s="659"/>
      <c r="DP37" s="659"/>
      <c r="DQ37" s="659"/>
      <c r="DR37" s="659"/>
      <c r="DS37" s="659"/>
      <c r="DT37" s="659"/>
      <c r="DU37" s="659"/>
      <c r="DV37" s="660"/>
      <c r="DW37" s="643">
        <v>8.6999999999999993</v>
      </c>
      <c r="DX37" s="661"/>
      <c r="DY37" s="661"/>
      <c r="DZ37" s="661"/>
      <c r="EA37" s="661"/>
      <c r="EB37" s="661"/>
      <c r="EC37" s="676"/>
    </row>
    <row r="38" spans="2:133" ht="11.25" customHeight="1" x14ac:dyDescent="0.15">
      <c r="B38" s="637" t="s">
        <v>337</v>
      </c>
      <c r="C38" s="638"/>
      <c r="D38" s="638"/>
      <c r="E38" s="638"/>
      <c r="F38" s="638"/>
      <c r="G38" s="638"/>
      <c r="H38" s="638"/>
      <c r="I38" s="638"/>
      <c r="J38" s="638"/>
      <c r="K38" s="638"/>
      <c r="L38" s="638"/>
      <c r="M38" s="638"/>
      <c r="N38" s="638"/>
      <c r="O38" s="638"/>
      <c r="P38" s="638"/>
      <c r="Q38" s="639"/>
      <c r="R38" s="640">
        <v>446118</v>
      </c>
      <c r="S38" s="641"/>
      <c r="T38" s="641"/>
      <c r="U38" s="641"/>
      <c r="V38" s="641"/>
      <c r="W38" s="641"/>
      <c r="X38" s="641"/>
      <c r="Y38" s="642"/>
      <c r="Z38" s="677">
        <v>3.4</v>
      </c>
      <c r="AA38" s="677"/>
      <c r="AB38" s="677"/>
      <c r="AC38" s="677"/>
      <c r="AD38" s="678">
        <v>1646</v>
      </c>
      <c r="AE38" s="678"/>
      <c r="AF38" s="678"/>
      <c r="AG38" s="678"/>
      <c r="AH38" s="678"/>
      <c r="AI38" s="678"/>
      <c r="AJ38" s="678"/>
      <c r="AK38" s="678"/>
      <c r="AL38" s="643">
        <v>0</v>
      </c>
      <c r="AM38" s="644"/>
      <c r="AN38" s="644"/>
      <c r="AO38" s="679"/>
      <c r="AQ38" s="680" t="s">
        <v>338</v>
      </c>
      <c r="AR38" s="681"/>
      <c r="AS38" s="681"/>
      <c r="AT38" s="681"/>
      <c r="AU38" s="681"/>
      <c r="AV38" s="681"/>
      <c r="AW38" s="681"/>
      <c r="AX38" s="681"/>
      <c r="AY38" s="682"/>
      <c r="AZ38" s="640">
        <v>180646</v>
      </c>
      <c r="BA38" s="641"/>
      <c r="BB38" s="641"/>
      <c r="BC38" s="641"/>
      <c r="BD38" s="659"/>
      <c r="BE38" s="659"/>
      <c r="BF38" s="683"/>
      <c r="BG38" s="673" t="s">
        <v>339</v>
      </c>
      <c r="BH38" s="674"/>
      <c r="BI38" s="674"/>
      <c r="BJ38" s="674"/>
      <c r="BK38" s="674"/>
      <c r="BL38" s="674"/>
      <c r="BM38" s="674"/>
      <c r="BN38" s="674"/>
      <c r="BO38" s="674"/>
      <c r="BP38" s="674"/>
      <c r="BQ38" s="674"/>
      <c r="BR38" s="674"/>
      <c r="BS38" s="674"/>
      <c r="BT38" s="674"/>
      <c r="BU38" s="675"/>
      <c r="BV38" s="640">
        <v>2481</v>
      </c>
      <c r="BW38" s="641"/>
      <c r="BX38" s="641"/>
      <c r="BY38" s="641"/>
      <c r="BZ38" s="641"/>
      <c r="CA38" s="641"/>
      <c r="CB38" s="684"/>
      <c r="CD38" s="673" t="s">
        <v>340</v>
      </c>
      <c r="CE38" s="674"/>
      <c r="CF38" s="674"/>
      <c r="CG38" s="674"/>
      <c r="CH38" s="674"/>
      <c r="CI38" s="674"/>
      <c r="CJ38" s="674"/>
      <c r="CK38" s="674"/>
      <c r="CL38" s="674"/>
      <c r="CM38" s="674"/>
      <c r="CN38" s="674"/>
      <c r="CO38" s="674"/>
      <c r="CP38" s="674"/>
      <c r="CQ38" s="675"/>
      <c r="CR38" s="640">
        <v>736347</v>
      </c>
      <c r="CS38" s="641"/>
      <c r="CT38" s="641"/>
      <c r="CU38" s="641"/>
      <c r="CV38" s="641"/>
      <c r="CW38" s="641"/>
      <c r="CX38" s="641"/>
      <c r="CY38" s="642"/>
      <c r="CZ38" s="643">
        <v>5.8</v>
      </c>
      <c r="DA38" s="661"/>
      <c r="DB38" s="661"/>
      <c r="DC38" s="662"/>
      <c r="DD38" s="646">
        <v>606705</v>
      </c>
      <c r="DE38" s="641"/>
      <c r="DF38" s="641"/>
      <c r="DG38" s="641"/>
      <c r="DH38" s="641"/>
      <c r="DI38" s="641"/>
      <c r="DJ38" s="641"/>
      <c r="DK38" s="642"/>
      <c r="DL38" s="646">
        <v>553123</v>
      </c>
      <c r="DM38" s="641"/>
      <c r="DN38" s="641"/>
      <c r="DO38" s="641"/>
      <c r="DP38" s="641"/>
      <c r="DQ38" s="641"/>
      <c r="DR38" s="641"/>
      <c r="DS38" s="641"/>
      <c r="DT38" s="641"/>
      <c r="DU38" s="641"/>
      <c r="DV38" s="642"/>
      <c r="DW38" s="643">
        <v>7.5</v>
      </c>
      <c r="DX38" s="661"/>
      <c r="DY38" s="661"/>
      <c r="DZ38" s="661"/>
      <c r="EA38" s="661"/>
      <c r="EB38" s="661"/>
      <c r="EC38" s="676"/>
    </row>
    <row r="39" spans="2:133" ht="11.25" customHeight="1" x14ac:dyDescent="0.15">
      <c r="B39" s="637" t="s">
        <v>341</v>
      </c>
      <c r="C39" s="638"/>
      <c r="D39" s="638"/>
      <c r="E39" s="638"/>
      <c r="F39" s="638"/>
      <c r="G39" s="638"/>
      <c r="H39" s="638"/>
      <c r="I39" s="638"/>
      <c r="J39" s="638"/>
      <c r="K39" s="638"/>
      <c r="L39" s="638"/>
      <c r="M39" s="638"/>
      <c r="N39" s="638"/>
      <c r="O39" s="638"/>
      <c r="P39" s="638"/>
      <c r="Q39" s="639"/>
      <c r="R39" s="640">
        <v>1369635</v>
      </c>
      <c r="S39" s="641"/>
      <c r="T39" s="641"/>
      <c r="U39" s="641"/>
      <c r="V39" s="641"/>
      <c r="W39" s="641"/>
      <c r="X39" s="641"/>
      <c r="Y39" s="642"/>
      <c r="Z39" s="677">
        <v>10.3</v>
      </c>
      <c r="AA39" s="677"/>
      <c r="AB39" s="677"/>
      <c r="AC39" s="677"/>
      <c r="AD39" s="678" t="s">
        <v>130</v>
      </c>
      <c r="AE39" s="678"/>
      <c r="AF39" s="678"/>
      <c r="AG39" s="678"/>
      <c r="AH39" s="678"/>
      <c r="AI39" s="678"/>
      <c r="AJ39" s="678"/>
      <c r="AK39" s="678"/>
      <c r="AL39" s="643" t="s">
        <v>130</v>
      </c>
      <c r="AM39" s="644"/>
      <c r="AN39" s="644"/>
      <c r="AO39" s="679"/>
      <c r="AQ39" s="680" t="s">
        <v>342</v>
      </c>
      <c r="AR39" s="681"/>
      <c r="AS39" s="681"/>
      <c r="AT39" s="681"/>
      <c r="AU39" s="681"/>
      <c r="AV39" s="681"/>
      <c r="AW39" s="681"/>
      <c r="AX39" s="681"/>
      <c r="AY39" s="682"/>
      <c r="AZ39" s="640">
        <v>2039</v>
      </c>
      <c r="BA39" s="641"/>
      <c r="BB39" s="641"/>
      <c r="BC39" s="641"/>
      <c r="BD39" s="659"/>
      <c r="BE39" s="659"/>
      <c r="BF39" s="683"/>
      <c r="BG39" s="673" t="s">
        <v>343</v>
      </c>
      <c r="BH39" s="674"/>
      <c r="BI39" s="674"/>
      <c r="BJ39" s="674"/>
      <c r="BK39" s="674"/>
      <c r="BL39" s="674"/>
      <c r="BM39" s="674"/>
      <c r="BN39" s="674"/>
      <c r="BO39" s="674"/>
      <c r="BP39" s="674"/>
      <c r="BQ39" s="674"/>
      <c r="BR39" s="674"/>
      <c r="BS39" s="674"/>
      <c r="BT39" s="674"/>
      <c r="BU39" s="675"/>
      <c r="BV39" s="640">
        <v>5048</v>
      </c>
      <c r="BW39" s="641"/>
      <c r="BX39" s="641"/>
      <c r="BY39" s="641"/>
      <c r="BZ39" s="641"/>
      <c r="CA39" s="641"/>
      <c r="CB39" s="684"/>
      <c r="CD39" s="673" t="s">
        <v>344</v>
      </c>
      <c r="CE39" s="674"/>
      <c r="CF39" s="674"/>
      <c r="CG39" s="674"/>
      <c r="CH39" s="674"/>
      <c r="CI39" s="674"/>
      <c r="CJ39" s="674"/>
      <c r="CK39" s="674"/>
      <c r="CL39" s="674"/>
      <c r="CM39" s="674"/>
      <c r="CN39" s="674"/>
      <c r="CO39" s="674"/>
      <c r="CP39" s="674"/>
      <c r="CQ39" s="675"/>
      <c r="CR39" s="640">
        <v>111298</v>
      </c>
      <c r="CS39" s="659"/>
      <c r="CT39" s="659"/>
      <c r="CU39" s="659"/>
      <c r="CV39" s="659"/>
      <c r="CW39" s="659"/>
      <c r="CX39" s="659"/>
      <c r="CY39" s="660"/>
      <c r="CZ39" s="643">
        <v>0.9</v>
      </c>
      <c r="DA39" s="661"/>
      <c r="DB39" s="661"/>
      <c r="DC39" s="662"/>
      <c r="DD39" s="646">
        <v>27177</v>
      </c>
      <c r="DE39" s="659"/>
      <c r="DF39" s="659"/>
      <c r="DG39" s="659"/>
      <c r="DH39" s="659"/>
      <c r="DI39" s="659"/>
      <c r="DJ39" s="659"/>
      <c r="DK39" s="660"/>
      <c r="DL39" s="646" t="s">
        <v>130</v>
      </c>
      <c r="DM39" s="659"/>
      <c r="DN39" s="659"/>
      <c r="DO39" s="659"/>
      <c r="DP39" s="659"/>
      <c r="DQ39" s="659"/>
      <c r="DR39" s="659"/>
      <c r="DS39" s="659"/>
      <c r="DT39" s="659"/>
      <c r="DU39" s="659"/>
      <c r="DV39" s="660"/>
      <c r="DW39" s="643" t="s">
        <v>237</v>
      </c>
      <c r="DX39" s="661"/>
      <c r="DY39" s="661"/>
      <c r="DZ39" s="661"/>
      <c r="EA39" s="661"/>
      <c r="EB39" s="661"/>
      <c r="EC39" s="676"/>
    </row>
    <row r="40" spans="2:133" ht="11.25" customHeight="1" x14ac:dyDescent="0.15">
      <c r="B40" s="637" t="s">
        <v>345</v>
      </c>
      <c r="C40" s="638"/>
      <c r="D40" s="638"/>
      <c r="E40" s="638"/>
      <c r="F40" s="638"/>
      <c r="G40" s="638"/>
      <c r="H40" s="638"/>
      <c r="I40" s="638"/>
      <c r="J40" s="638"/>
      <c r="K40" s="638"/>
      <c r="L40" s="638"/>
      <c r="M40" s="638"/>
      <c r="N40" s="638"/>
      <c r="O40" s="638"/>
      <c r="P40" s="638"/>
      <c r="Q40" s="639"/>
      <c r="R40" s="640" t="s">
        <v>130</v>
      </c>
      <c r="S40" s="641"/>
      <c r="T40" s="641"/>
      <c r="U40" s="641"/>
      <c r="V40" s="641"/>
      <c r="W40" s="641"/>
      <c r="X40" s="641"/>
      <c r="Y40" s="642"/>
      <c r="Z40" s="677" t="s">
        <v>130</v>
      </c>
      <c r="AA40" s="677"/>
      <c r="AB40" s="677"/>
      <c r="AC40" s="677"/>
      <c r="AD40" s="678" t="s">
        <v>237</v>
      </c>
      <c r="AE40" s="678"/>
      <c r="AF40" s="678"/>
      <c r="AG40" s="678"/>
      <c r="AH40" s="678"/>
      <c r="AI40" s="678"/>
      <c r="AJ40" s="678"/>
      <c r="AK40" s="678"/>
      <c r="AL40" s="643" t="s">
        <v>130</v>
      </c>
      <c r="AM40" s="644"/>
      <c r="AN40" s="644"/>
      <c r="AO40" s="679"/>
      <c r="AQ40" s="680" t="s">
        <v>346</v>
      </c>
      <c r="AR40" s="681"/>
      <c r="AS40" s="681"/>
      <c r="AT40" s="681"/>
      <c r="AU40" s="681"/>
      <c r="AV40" s="681"/>
      <c r="AW40" s="681"/>
      <c r="AX40" s="681"/>
      <c r="AY40" s="682"/>
      <c r="AZ40" s="640">
        <v>1922</v>
      </c>
      <c r="BA40" s="641"/>
      <c r="BB40" s="641"/>
      <c r="BC40" s="641"/>
      <c r="BD40" s="659"/>
      <c r="BE40" s="659"/>
      <c r="BF40" s="683"/>
      <c r="BG40" s="685" t="s">
        <v>347</v>
      </c>
      <c r="BH40" s="686"/>
      <c r="BI40" s="686"/>
      <c r="BJ40" s="686"/>
      <c r="BK40" s="686"/>
      <c r="BL40" s="236"/>
      <c r="BM40" s="674" t="s">
        <v>348</v>
      </c>
      <c r="BN40" s="674"/>
      <c r="BO40" s="674"/>
      <c r="BP40" s="674"/>
      <c r="BQ40" s="674"/>
      <c r="BR40" s="674"/>
      <c r="BS40" s="674"/>
      <c r="BT40" s="674"/>
      <c r="BU40" s="675"/>
      <c r="BV40" s="640">
        <v>145</v>
      </c>
      <c r="BW40" s="641"/>
      <c r="BX40" s="641"/>
      <c r="BY40" s="641"/>
      <c r="BZ40" s="641"/>
      <c r="CA40" s="641"/>
      <c r="CB40" s="684"/>
      <c r="CD40" s="673" t="s">
        <v>349</v>
      </c>
      <c r="CE40" s="674"/>
      <c r="CF40" s="674"/>
      <c r="CG40" s="674"/>
      <c r="CH40" s="674"/>
      <c r="CI40" s="674"/>
      <c r="CJ40" s="674"/>
      <c r="CK40" s="674"/>
      <c r="CL40" s="674"/>
      <c r="CM40" s="674"/>
      <c r="CN40" s="674"/>
      <c r="CO40" s="674"/>
      <c r="CP40" s="674"/>
      <c r="CQ40" s="675"/>
      <c r="CR40" s="640">
        <v>723372</v>
      </c>
      <c r="CS40" s="641"/>
      <c r="CT40" s="641"/>
      <c r="CU40" s="641"/>
      <c r="CV40" s="641"/>
      <c r="CW40" s="641"/>
      <c r="CX40" s="641"/>
      <c r="CY40" s="642"/>
      <c r="CZ40" s="643">
        <v>5.7</v>
      </c>
      <c r="DA40" s="661"/>
      <c r="DB40" s="661"/>
      <c r="DC40" s="662"/>
      <c r="DD40" s="646">
        <v>406742</v>
      </c>
      <c r="DE40" s="641"/>
      <c r="DF40" s="641"/>
      <c r="DG40" s="641"/>
      <c r="DH40" s="641"/>
      <c r="DI40" s="641"/>
      <c r="DJ40" s="641"/>
      <c r="DK40" s="642"/>
      <c r="DL40" s="646" t="s">
        <v>237</v>
      </c>
      <c r="DM40" s="641"/>
      <c r="DN40" s="641"/>
      <c r="DO40" s="641"/>
      <c r="DP40" s="641"/>
      <c r="DQ40" s="641"/>
      <c r="DR40" s="641"/>
      <c r="DS40" s="641"/>
      <c r="DT40" s="641"/>
      <c r="DU40" s="641"/>
      <c r="DV40" s="642"/>
      <c r="DW40" s="643" t="s">
        <v>130</v>
      </c>
      <c r="DX40" s="661"/>
      <c r="DY40" s="661"/>
      <c r="DZ40" s="661"/>
      <c r="EA40" s="661"/>
      <c r="EB40" s="661"/>
      <c r="EC40" s="676"/>
    </row>
    <row r="41" spans="2:133" ht="11.25" customHeight="1" x14ac:dyDescent="0.15">
      <c r="B41" s="637" t="s">
        <v>350</v>
      </c>
      <c r="C41" s="638"/>
      <c r="D41" s="638"/>
      <c r="E41" s="638"/>
      <c r="F41" s="638"/>
      <c r="G41" s="638"/>
      <c r="H41" s="638"/>
      <c r="I41" s="638"/>
      <c r="J41" s="638"/>
      <c r="K41" s="638"/>
      <c r="L41" s="638"/>
      <c r="M41" s="638"/>
      <c r="N41" s="638"/>
      <c r="O41" s="638"/>
      <c r="P41" s="638"/>
      <c r="Q41" s="639"/>
      <c r="R41" s="640">
        <v>295035</v>
      </c>
      <c r="S41" s="641"/>
      <c r="T41" s="641"/>
      <c r="U41" s="641"/>
      <c r="V41" s="641"/>
      <c r="W41" s="641"/>
      <c r="X41" s="641"/>
      <c r="Y41" s="642"/>
      <c r="Z41" s="677">
        <v>2.2000000000000002</v>
      </c>
      <c r="AA41" s="677"/>
      <c r="AB41" s="677"/>
      <c r="AC41" s="677"/>
      <c r="AD41" s="678" t="s">
        <v>130</v>
      </c>
      <c r="AE41" s="678"/>
      <c r="AF41" s="678"/>
      <c r="AG41" s="678"/>
      <c r="AH41" s="678"/>
      <c r="AI41" s="678"/>
      <c r="AJ41" s="678"/>
      <c r="AK41" s="678"/>
      <c r="AL41" s="643" t="s">
        <v>139</v>
      </c>
      <c r="AM41" s="644"/>
      <c r="AN41" s="644"/>
      <c r="AO41" s="679"/>
      <c r="AQ41" s="680" t="s">
        <v>351</v>
      </c>
      <c r="AR41" s="681"/>
      <c r="AS41" s="681"/>
      <c r="AT41" s="681"/>
      <c r="AU41" s="681"/>
      <c r="AV41" s="681"/>
      <c r="AW41" s="681"/>
      <c r="AX41" s="681"/>
      <c r="AY41" s="682"/>
      <c r="AZ41" s="640">
        <v>156860</v>
      </c>
      <c r="BA41" s="641"/>
      <c r="BB41" s="641"/>
      <c r="BC41" s="641"/>
      <c r="BD41" s="659"/>
      <c r="BE41" s="659"/>
      <c r="BF41" s="683"/>
      <c r="BG41" s="685"/>
      <c r="BH41" s="686"/>
      <c r="BI41" s="686"/>
      <c r="BJ41" s="686"/>
      <c r="BK41" s="686"/>
      <c r="BL41" s="236"/>
      <c r="BM41" s="674" t="s">
        <v>352</v>
      </c>
      <c r="BN41" s="674"/>
      <c r="BO41" s="674"/>
      <c r="BP41" s="674"/>
      <c r="BQ41" s="674"/>
      <c r="BR41" s="674"/>
      <c r="BS41" s="674"/>
      <c r="BT41" s="674"/>
      <c r="BU41" s="675"/>
      <c r="BV41" s="640" t="s">
        <v>237</v>
      </c>
      <c r="BW41" s="641"/>
      <c r="BX41" s="641"/>
      <c r="BY41" s="641"/>
      <c r="BZ41" s="641"/>
      <c r="CA41" s="641"/>
      <c r="CB41" s="684"/>
      <c r="CD41" s="673" t="s">
        <v>353</v>
      </c>
      <c r="CE41" s="674"/>
      <c r="CF41" s="674"/>
      <c r="CG41" s="674"/>
      <c r="CH41" s="674"/>
      <c r="CI41" s="674"/>
      <c r="CJ41" s="674"/>
      <c r="CK41" s="674"/>
      <c r="CL41" s="674"/>
      <c r="CM41" s="674"/>
      <c r="CN41" s="674"/>
      <c r="CO41" s="674"/>
      <c r="CP41" s="674"/>
      <c r="CQ41" s="675"/>
      <c r="CR41" s="640" t="s">
        <v>130</v>
      </c>
      <c r="CS41" s="659"/>
      <c r="CT41" s="659"/>
      <c r="CU41" s="659"/>
      <c r="CV41" s="659"/>
      <c r="CW41" s="659"/>
      <c r="CX41" s="659"/>
      <c r="CY41" s="660"/>
      <c r="CZ41" s="643" t="s">
        <v>237</v>
      </c>
      <c r="DA41" s="661"/>
      <c r="DB41" s="661"/>
      <c r="DC41" s="662"/>
      <c r="DD41" s="646" t="s">
        <v>130</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354</v>
      </c>
      <c r="C42" s="622"/>
      <c r="D42" s="622"/>
      <c r="E42" s="622"/>
      <c r="F42" s="622"/>
      <c r="G42" s="622"/>
      <c r="H42" s="622"/>
      <c r="I42" s="622"/>
      <c r="J42" s="622"/>
      <c r="K42" s="622"/>
      <c r="L42" s="622"/>
      <c r="M42" s="622"/>
      <c r="N42" s="622"/>
      <c r="O42" s="622"/>
      <c r="P42" s="622"/>
      <c r="Q42" s="623"/>
      <c r="R42" s="624">
        <v>13273369</v>
      </c>
      <c r="S42" s="663"/>
      <c r="T42" s="663"/>
      <c r="U42" s="663"/>
      <c r="V42" s="663"/>
      <c r="W42" s="663"/>
      <c r="X42" s="663"/>
      <c r="Y42" s="665"/>
      <c r="Z42" s="666">
        <v>100</v>
      </c>
      <c r="AA42" s="666"/>
      <c r="AB42" s="666"/>
      <c r="AC42" s="666"/>
      <c r="AD42" s="667">
        <v>7031538</v>
      </c>
      <c r="AE42" s="667"/>
      <c r="AF42" s="667"/>
      <c r="AG42" s="667"/>
      <c r="AH42" s="667"/>
      <c r="AI42" s="667"/>
      <c r="AJ42" s="667"/>
      <c r="AK42" s="667"/>
      <c r="AL42" s="627">
        <v>100</v>
      </c>
      <c r="AM42" s="668"/>
      <c r="AN42" s="668"/>
      <c r="AO42" s="669"/>
      <c r="AQ42" s="670" t="s">
        <v>355</v>
      </c>
      <c r="AR42" s="671"/>
      <c r="AS42" s="671"/>
      <c r="AT42" s="671"/>
      <c r="AU42" s="671"/>
      <c r="AV42" s="671"/>
      <c r="AW42" s="671"/>
      <c r="AX42" s="671"/>
      <c r="AY42" s="672"/>
      <c r="AZ42" s="624">
        <v>396802</v>
      </c>
      <c r="BA42" s="663"/>
      <c r="BB42" s="663"/>
      <c r="BC42" s="663"/>
      <c r="BD42" s="625"/>
      <c r="BE42" s="625"/>
      <c r="BF42" s="689"/>
      <c r="BG42" s="687"/>
      <c r="BH42" s="688"/>
      <c r="BI42" s="688"/>
      <c r="BJ42" s="688"/>
      <c r="BK42" s="688"/>
      <c r="BL42" s="237"/>
      <c r="BM42" s="690" t="s">
        <v>356</v>
      </c>
      <c r="BN42" s="690"/>
      <c r="BO42" s="690"/>
      <c r="BP42" s="690"/>
      <c r="BQ42" s="690"/>
      <c r="BR42" s="690"/>
      <c r="BS42" s="690"/>
      <c r="BT42" s="690"/>
      <c r="BU42" s="691"/>
      <c r="BV42" s="624">
        <v>254</v>
      </c>
      <c r="BW42" s="663"/>
      <c r="BX42" s="663"/>
      <c r="BY42" s="663"/>
      <c r="BZ42" s="663"/>
      <c r="CA42" s="663"/>
      <c r="CB42" s="664"/>
      <c r="CD42" s="637" t="s">
        <v>357</v>
      </c>
      <c r="CE42" s="638"/>
      <c r="CF42" s="638"/>
      <c r="CG42" s="638"/>
      <c r="CH42" s="638"/>
      <c r="CI42" s="638"/>
      <c r="CJ42" s="638"/>
      <c r="CK42" s="638"/>
      <c r="CL42" s="638"/>
      <c r="CM42" s="638"/>
      <c r="CN42" s="638"/>
      <c r="CO42" s="638"/>
      <c r="CP42" s="638"/>
      <c r="CQ42" s="639"/>
      <c r="CR42" s="640">
        <v>2071749</v>
      </c>
      <c r="CS42" s="641"/>
      <c r="CT42" s="641"/>
      <c r="CU42" s="641"/>
      <c r="CV42" s="641"/>
      <c r="CW42" s="641"/>
      <c r="CX42" s="641"/>
      <c r="CY42" s="642"/>
      <c r="CZ42" s="643">
        <v>16.2</v>
      </c>
      <c r="DA42" s="644"/>
      <c r="DB42" s="644"/>
      <c r="DC42" s="645"/>
      <c r="DD42" s="646">
        <v>449405</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358</v>
      </c>
      <c r="CE43" s="638"/>
      <c r="CF43" s="638"/>
      <c r="CG43" s="638"/>
      <c r="CH43" s="638"/>
      <c r="CI43" s="638"/>
      <c r="CJ43" s="638"/>
      <c r="CK43" s="638"/>
      <c r="CL43" s="638"/>
      <c r="CM43" s="638"/>
      <c r="CN43" s="638"/>
      <c r="CO43" s="638"/>
      <c r="CP43" s="638"/>
      <c r="CQ43" s="639"/>
      <c r="CR43" s="640">
        <v>26989</v>
      </c>
      <c r="CS43" s="659"/>
      <c r="CT43" s="659"/>
      <c r="CU43" s="659"/>
      <c r="CV43" s="659"/>
      <c r="CW43" s="659"/>
      <c r="CX43" s="659"/>
      <c r="CY43" s="660"/>
      <c r="CZ43" s="643">
        <v>0.2</v>
      </c>
      <c r="DA43" s="661"/>
      <c r="DB43" s="661"/>
      <c r="DC43" s="662"/>
      <c r="DD43" s="646">
        <v>26989</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307</v>
      </c>
      <c r="CE44" s="654"/>
      <c r="CF44" s="637" t="s">
        <v>359</v>
      </c>
      <c r="CG44" s="638"/>
      <c r="CH44" s="638"/>
      <c r="CI44" s="638"/>
      <c r="CJ44" s="638"/>
      <c r="CK44" s="638"/>
      <c r="CL44" s="638"/>
      <c r="CM44" s="638"/>
      <c r="CN44" s="638"/>
      <c r="CO44" s="638"/>
      <c r="CP44" s="638"/>
      <c r="CQ44" s="639"/>
      <c r="CR44" s="640">
        <v>2071749</v>
      </c>
      <c r="CS44" s="641"/>
      <c r="CT44" s="641"/>
      <c r="CU44" s="641"/>
      <c r="CV44" s="641"/>
      <c r="CW44" s="641"/>
      <c r="CX44" s="641"/>
      <c r="CY44" s="642"/>
      <c r="CZ44" s="643">
        <v>16.2</v>
      </c>
      <c r="DA44" s="644"/>
      <c r="DB44" s="644"/>
      <c r="DC44" s="645"/>
      <c r="DD44" s="646">
        <v>449405</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360</v>
      </c>
      <c r="CG45" s="638"/>
      <c r="CH45" s="638"/>
      <c r="CI45" s="638"/>
      <c r="CJ45" s="638"/>
      <c r="CK45" s="638"/>
      <c r="CL45" s="638"/>
      <c r="CM45" s="638"/>
      <c r="CN45" s="638"/>
      <c r="CO45" s="638"/>
      <c r="CP45" s="638"/>
      <c r="CQ45" s="639"/>
      <c r="CR45" s="640">
        <v>295161</v>
      </c>
      <c r="CS45" s="659"/>
      <c r="CT45" s="659"/>
      <c r="CU45" s="659"/>
      <c r="CV45" s="659"/>
      <c r="CW45" s="659"/>
      <c r="CX45" s="659"/>
      <c r="CY45" s="660"/>
      <c r="CZ45" s="643">
        <v>2.2999999999999998</v>
      </c>
      <c r="DA45" s="661"/>
      <c r="DB45" s="661"/>
      <c r="DC45" s="662"/>
      <c r="DD45" s="646">
        <v>70627</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362</v>
      </c>
      <c r="CG46" s="638"/>
      <c r="CH46" s="638"/>
      <c r="CI46" s="638"/>
      <c r="CJ46" s="638"/>
      <c r="CK46" s="638"/>
      <c r="CL46" s="638"/>
      <c r="CM46" s="638"/>
      <c r="CN46" s="638"/>
      <c r="CO46" s="638"/>
      <c r="CP46" s="638"/>
      <c r="CQ46" s="639"/>
      <c r="CR46" s="640">
        <v>1435738</v>
      </c>
      <c r="CS46" s="641"/>
      <c r="CT46" s="641"/>
      <c r="CU46" s="641"/>
      <c r="CV46" s="641"/>
      <c r="CW46" s="641"/>
      <c r="CX46" s="641"/>
      <c r="CY46" s="642"/>
      <c r="CZ46" s="643">
        <v>11.2</v>
      </c>
      <c r="DA46" s="644"/>
      <c r="DB46" s="644"/>
      <c r="DC46" s="645"/>
      <c r="DD46" s="646">
        <v>362897</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364</v>
      </c>
      <c r="CG47" s="638"/>
      <c r="CH47" s="638"/>
      <c r="CI47" s="638"/>
      <c r="CJ47" s="638"/>
      <c r="CK47" s="638"/>
      <c r="CL47" s="638"/>
      <c r="CM47" s="638"/>
      <c r="CN47" s="638"/>
      <c r="CO47" s="638"/>
      <c r="CP47" s="638"/>
      <c r="CQ47" s="639"/>
      <c r="CR47" s="640" t="s">
        <v>130</v>
      </c>
      <c r="CS47" s="659"/>
      <c r="CT47" s="659"/>
      <c r="CU47" s="659"/>
      <c r="CV47" s="659"/>
      <c r="CW47" s="659"/>
      <c r="CX47" s="659"/>
      <c r="CY47" s="660"/>
      <c r="CZ47" s="643" t="s">
        <v>139</v>
      </c>
      <c r="DA47" s="661"/>
      <c r="DB47" s="661"/>
      <c r="DC47" s="662"/>
      <c r="DD47" s="646" t="s">
        <v>237</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365</v>
      </c>
      <c r="CD48" s="657"/>
      <c r="CE48" s="658"/>
      <c r="CF48" s="637" t="s">
        <v>366</v>
      </c>
      <c r="CG48" s="638"/>
      <c r="CH48" s="638"/>
      <c r="CI48" s="638"/>
      <c r="CJ48" s="638"/>
      <c r="CK48" s="638"/>
      <c r="CL48" s="638"/>
      <c r="CM48" s="638"/>
      <c r="CN48" s="638"/>
      <c r="CO48" s="638"/>
      <c r="CP48" s="638"/>
      <c r="CQ48" s="639"/>
      <c r="CR48" s="640" t="s">
        <v>139</v>
      </c>
      <c r="CS48" s="641"/>
      <c r="CT48" s="641"/>
      <c r="CU48" s="641"/>
      <c r="CV48" s="641"/>
      <c r="CW48" s="641"/>
      <c r="CX48" s="641"/>
      <c r="CY48" s="642"/>
      <c r="CZ48" s="643" t="s">
        <v>130</v>
      </c>
      <c r="DA48" s="644"/>
      <c r="DB48" s="644"/>
      <c r="DC48" s="645"/>
      <c r="DD48" s="646" t="s">
        <v>130</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367</v>
      </c>
      <c r="CE49" s="622"/>
      <c r="CF49" s="622"/>
      <c r="CG49" s="622"/>
      <c r="CH49" s="622"/>
      <c r="CI49" s="622"/>
      <c r="CJ49" s="622"/>
      <c r="CK49" s="622"/>
      <c r="CL49" s="622"/>
      <c r="CM49" s="622"/>
      <c r="CN49" s="622"/>
      <c r="CO49" s="622"/>
      <c r="CP49" s="622"/>
      <c r="CQ49" s="623"/>
      <c r="CR49" s="624">
        <v>12798684</v>
      </c>
      <c r="CS49" s="625"/>
      <c r="CT49" s="625"/>
      <c r="CU49" s="625"/>
      <c r="CV49" s="625"/>
      <c r="CW49" s="625"/>
      <c r="CX49" s="625"/>
      <c r="CY49" s="626"/>
      <c r="CZ49" s="627">
        <v>100</v>
      </c>
      <c r="DA49" s="628"/>
      <c r="DB49" s="628"/>
      <c r="DC49" s="629"/>
      <c r="DD49" s="630">
        <v>7996981</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6WFd+u5+OwAHZ0g61b6bOW0Xmosv2g1daL4a9bI1zJUdWFxArFjehdSaE1PXn4lUIyMU6HOROD7gWNaBlUJ/Vg==" saltValue="cps32Td4rhkIqxJa5CV3i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60" zoomScaleNormal="60" zoomScaleSheetLayoutView="70" workbookViewId="0">
      <selection activeCell="B13" sqref="B13:P1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369</v>
      </c>
      <c r="DK2" s="1166"/>
      <c r="DL2" s="1166"/>
      <c r="DM2" s="1166"/>
      <c r="DN2" s="1166"/>
      <c r="DO2" s="1167"/>
      <c r="DP2" s="250"/>
      <c r="DQ2" s="1165" t="s">
        <v>370</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371</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373</v>
      </c>
      <c r="B5" s="1051"/>
      <c r="C5" s="1051"/>
      <c r="D5" s="1051"/>
      <c r="E5" s="1051"/>
      <c r="F5" s="1051"/>
      <c r="G5" s="1051"/>
      <c r="H5" s="1051"/>
      <c r="I5" s="1051"/>
      <c r="J5" s="1051"/>
      <c r="K5" s="1051"/>
      <c r="L5" s="1051"/>
      <c r="M5" s="1051"/>
      <c r="N5" s="1051"/>
      <c r="O5" s="1051"/>
      <c r="P5" s="1052"/>
      <c r="Q5" s="1056" t="s">
        <v>374</v>
      </c>
      <c r="R5" s="1057"/>
      <c r="S5" s="1057"/>
      <c r="T5" s="1057"/>
      <c r="U5" s="1058"/>
      <c r="V5" s="1056" t="s">
        <v>375</v>
      </c>
      <c r="W5" s="1057"/>
      <c r="X5" s="1057"/>
      <c r="Y5" s="1057"/>
      <c r="Z5" s="1058"/>
      <c r="AA5" s="1056" t="s">
        <v>376</v>
      </c>
      <c r="AB5" s="1057"/>
      <c r="AC5" s="1057"/>
      <c r="AD5" s="1057"/>
      <c r="AE5" s="1057"/>
      <c r="AF5" s="1168" t="s">
        <v>377</v>
      </c>
      <c r="AG5" s="1057"/>
      <c r="AH5" s="1057"/>
      <c r="AI5" s="1057"/>
      <c r="AJ5" s="1072"/>
      <c r="AK5" s="1057" t="s">
        <v>378</v>
      </c>
      <c r="AL5" s="1057"/>
      <c r="AM5" s="1057"/>
      <c r="AN5" s="1057"/>
      <c r="AO5" s="1058"/>
      <c r="AP5" s="1056" t="s">
        <v>379</v>
      </c>
      <c r="AQ5" s="1057"/>
      <c r="AR5" s="1057"/>
      <c r="AS5" s="1057"/>
      <c r="AT5" s="1058"/>
      <c r="AU5" s="1056" t="s">
        <v>380</v>
      </c>
      <c r="AV5" s="1057"/>
      <c r="AW5" s="1057"/>
      <c r="AX5" s="1057"/>
      <c r="AY5" s="1072"/>
      <c r="AZ5" s="257"/>
      <c r="BA5" s="257"/>
      <c r="BB5" s="257"/>
      <c r="BC5" s="257"/>
      <c r="BD5" s="257"/>
      <c r="BE5" s="258"/>
      <c r="BF5" s="258"/>
      <c r="BG5" s="258"/>
      <c r="BH5" s="258"/>
      <c r="BI5" s="258"/>
      <c r="BJ5" s="258"/>
      <c r="BK5" s="258"/>
      <c r="BL5" s="258"/>
      <c r="BM5" s="258"/>
      <c r="BN5" s="258"/>
      <c r="BO5" s="258"/>
      <c r="BP5" s="258"/>
      <c r="BQ5" s="1050" t="s">
        <v>381</v>
      </c>
      <c r="BR5" s="1051"/>
      <c r="BS5" s="1051"/>
      <c r="BT5" s="1051"/>
      <c r="BU5" s="1051"/>
      <c r="BV5" s="1051"/>
      <c r="BW5" s="1051"/>
      <c r="BX5" s="1051"/>
      <c r="BY5" s="1051"/>
      <c r="BZ5" s="1051"/>
      <c r="CA5" s="1051"/>
      <c r="CB5" s="1051"/>
      <c r="CC5" s="1051"/>
      <c r="CD5" s="1051"/>
      <c r="CE5" s="1051"/>
      <c r="CF5" s="1051"/>
      <c r="CG5" s="1052"/>
      <c r="CH5" s="1056" t="s">
        <v>382</v>
      </c>
      <c r="CI5" s="1057"/>
      <c r="CJ5" s="1057"/>
      <c r="CK5" s="1057"/>
      <c r="CL5" s="1058"/>
      <c r="CM5" s="1056" t="s">
        <v>383</v>
      </c>
      <c r="CN5" s="1057"/>
      <c r="CO5" s="1057"/>
      <c r="CP5" s="1057"/>
      <c r="CQ5" s="1058"/>
      <c r="CR5" s="1056" t="s">
        <v>384</v>
      </c>
      <c r="CS5" s="1057"/>
      <c r="CT5" s="1057"/>
      <c r="CU5" s="1057"/>
      <c r="CV5" s="1058"/>
      <c r="CW5" s="1056" t="s">
        <v>385</v>
      </c>
      <c r="CX5" s="1057"/>
      <c r="CY5" s="1057"/>
      <c r="CZ5" s="1057"/>
      <c r="DA5" s="1058"/>
      <c r="DB5" s="1056" t="s">
        <v>386</v>
      </c>
      <c r="DC5" s="1057"/>
      <c r="DD5" s="1057"/>
      <c r="DE5" s="1057"/>
      <c r="DF5" s="1058"/>
      <c r="DG5" s="1153" t="s">
        <v>387</v>
      </c>
      <c r="DH5" s="1154"/>
      <c r="DI5" s="1154"/>
      <c r="DJ5" s="1154"/>
      <c r="DK5" s="1155"/>
      <c r="DL5" s="1153" t="s">
        <v>388</v>
      </c>
      <c r="DM5" s="1154"/>
      <c r="DN5" s="1154"/>
      <c r="DO5" s="1154"/>
      <c r="DP5" s="1155"/>
      <c r="DQ5" s="1056" t="s">
        <v>389</v>
      </c>
      <c r="DR5" s="1057"/>
      <c r="DS5" s="1057"/>
      <c r="DT5" s="1057"/>
      <c r="DU5" s="1058"/>
      <c r="DV5" s="1056" t="s">
        <v>380</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390</v>
      </c>
      <c r="C7" s="1106"/>
      <c r="D7" s="1106"/>
      <c r="E7" s="1106"/>
      <c r="F7" s="1106"/>
      <c r="G7" s="1106"/>
      <c r="H7" s="1106"/>
      <c r="I7" s="1106"/>
      <c r="J7" s="1106"/>
      <c r="K7" s="1106"/>
      <c r="L7" s="1106"/>
      <c r="M7" s="1106"/>
      <c r="N7" s="1106"/>
      <c r="O7" s="1106"/>
      <c r="P7" s="1107"/>
      <c r="Q7" s="1159">
        <v>13273</v>
      </c>
      <c r="R7" s="1160"/>
      <c r="S7" s="1160"/>
      <c r="T7" s="1160"/>
      <c r="U7" s="1160"/>
      <c r="V7" s="1160">
        <v>12799</v>
      </c>
      <c r="W7" s="1160"/>
      <c r="X7" s="1160"/>
      <c r="Y7" s="1160"/>
      <c r="Z7" s="1160"/>
      <c r="AA7" s="1160">
        <v>474</v>
      </c>
      <c r="AB7" s="1160"/>
      <c r="AC7" s="1160"/>
      <c r="AD7" s="1160"/>
      <c r="AE7" s="1161"/>
      <c r="AF7" s="1162">
        <v>364</v>
      </c>
      <c r="AG7" s="1163"/>
      <c r="AH7" s="1163"/>
      <c r="AI7" s="1163"/>
      <c r="AJ7" s="1164"/>
      <c r="AK7" s="1146" t="s">
        <v>587</v>
      </c>
      <c r="AL7" s="1147"/>
      <c r="AM7" s="1147"/>
      <c r="AN7" s="1147"/>
      <c r="AO7" s="1147"/>
      <c r="AP7" s="1147">
        <v>10066</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c r="BT7" s="1151"/>
      <c r="BU7" s="1151"/>
      <c r="BV7" s="1151"/>
      <c r="BW7" s="1151"/>
      <c r="BX7" s="1151"/>
      <c r="BY7" s="1151"/>
      <c r="BZ7" s="1151"/>
      <c r="CA7" s="1151"/>
      <c r="CB7" s="1151"/>
      <c r="CC7" s="1151"/>
      <c r="CD7" s="1151"/>
      <c r="CE7" s="1151"/>
      <c r="CF7" s="1151"/>
      <c r="CG7" s="1152"/>
      <c r="CH7" s="1143"/>
      <c r="CI7" s="1144"/>
      <c r="CJ7" s="1144"/>
      <c r="CK7" s="1144"/>
      <c r="CL7" s="1145"/>
      <c r="CM7" s="1143"/>
      <c r="CN7" s="1144"/>
      <c r="CO7" s="1144"/>
      <c r="CP7" s="1144"/>
      <c r="CQ7" s="1145"/>
      <c r="CR7" s="1143"/>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x14ac:dyDescent="0.15">
      <c r="A8" s="262">
        <v>2</v>
      </c>
      <c r="B8" s="1086"/>
      <c r="C8" s="1087"/>
      <c r="D8" s="1087"/>
      <c r="E8" s="1087"/>
      <c r="F8" s="1087"/>
      <c r="G8" s="1087"/>
      <c r="H8" s="1087"/>
      <c r="I8" s="1087"/>
      <c r="J8" s="1087"/>
      <c r="K8" s="1087"/>
      <c r="L8" s="1087"/>
      <c r="M8" s="1087"/>
      <c r="N8" s="1087"/>
      <c r="O8" s="1087"/>
      <c r="P8" s="1088"/>
      <c r="Q8" s="1098"/>
      <c r="R8" s="1099"/>
      <c r="S8" s="1099"/>
      <c r="T8" s="1099"/>
      <c r="U8" s="1099"/>
      <c r="V8" s="1099"/>
      <c r="W8" s="1099"/>
      <c r="X8" s="1099"/>
      <c r="Y8" s="1099"/>
      <c r="Z8" s="1099"/>
      <c r="AA8" s="1099"/>
      <c r="AB8" s="1099"/>
      <c r="AC8" s="1099"/>
      <c r="AD8" s="1099"/>
      <c r="AE8" s="1100"/>
      <c r="AF8" s="1092"/>
      <c r="AG8" s="1093"/>
      <c r="AH8" s="1093"/>
      <c r="AI8" s="1093"/>
      <c r="AJ8" s="1094"/>
      <c r="AK8" s="1141"/>
      <c r="AL8" s="1142"/>
      <c r="AM8" s="1142"/>
      <c r="AN8" s="1142"/>
      <c r="AO8" s="1142"/>
      <c r="AP8" s="1142"/>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391</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392</v>
      </c>
      <c r="B23" s="999" t="s">
        <v>393</v>
      </c>
      <c r="C23" s="1000"/>
      <c r="D23" s="1000"/>
      <c r="E23" s="1000"/>
      <c r="F23" s="1000"/>
      <c r="G23" s="1000"/>
      <c r="H23" s="1000"/>
      <c r="I23" s="1000"/>
      <c r="J23" s="1000"/>
      <c r="K23" s="1000"/>
      <c r="L23" s="1000"/>
      <c r="M23" s="1000"/>
      <c r="N23" s="1000"/>
      <c r="O23" s="1000"/>
      <c r="P23" s="1001"/>
      <c r="Q23" s="1123">
        <f>SUM(Q7:U22)</f>
        <v>13273</v>
      </c>
      <c r="R23" s="1124"/>
      <c r="S23" s="1124"/>
      <c r="T23" s="1124"/>
      <c r="U23" s="1124"/>
      <c r="V23" s="1124">
        <f>SUM(V7:Z22)</f>
        <v>12799</v>
      </c>
      <c r="W23" s="1124"/>
      <c r="X23" s="1124"/>
      <c r="Y23" s="1124"/>
      <c r="Z23" s="1124"/>
      <c r="AA23" s="1124">
        <f>SUM(AA7:AE22)</f>
        <v>474</v>
      </c>
      <c r="AB23" s="1124"/>
      <c r="AC23" s="1124"/>
      <c r="AD23" s="1124"/>
      <c r="AE23" s="1125"/>
      <c r="AF23" s="1126">
        <v>364</v>
      </c>
      <c r="AG23" s="1124"/>
      <c r="AH23" s="1124"/>
      <c r="AI23" s="1124"/>
      <c r="AJ23" s="1127"/>
      <c r="AK23" s="1128"/>
      <c r="AL23" s="1129"/>
      <c r="AM23" s="1129"/>
      <c r="AN23" s="1129"/>
      <c r="AO23" s="1129"/>
      <c r="AP23" s="1124">
        <f>SUM(AP7:AT22)</f>
        <v>10066</v>
      </c>
      <c r="AQ23" s="1124"/>
      <c r="AR23" s="1124"/>
      <c r="AS23" s="1124"/>
      <c r="AT23" s="1124"/>
      <c r="AU23" s="1130"/>
      <c r="AV23" s="1130"/>
      <c r="AW23" s="1130"/>
      <c r="AX23" s="1130"/>
      <c r="AY23" s="1131"/>
      <c r="AZ23" s="1120" t="s">
        <v>394</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395</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396</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373</v>
      </c>
      <c r="B26" s="1051"/>
      <c r="C26" s="1051"/>
      <c r="D26" s="1051"/>
      <c r="E26" s="1051"/>
      <c r="F26" s="1051"/>
      <c r="G26" s="1051"/>
      <c r="H26" s="1051"/>
      <c r="I26" s="1051"/>
      <c r="J26" s="1051"/>
      <c r="K26" s="1051"/>
      <c r="L26" s="1051"/>
      <c r="M26" s="1051"/>
      <c r="N26" s="1051"/>
      <c r="O26" s="1051"/>
      <c r="P26" s="1052"/>
      <c r="Q26" s="1056" t="s">
        <v>397</v>
      </c>
      <c r="R26" s="1057"/>
      <c r="S26" s="1057"/>
      <c r="T26" s="1057"/>
      <c r="U26" s="1058"/>
      <c r="V26" s="1056" t="s">
        <v>398</v>
      </c>
      <c r="W26" s="1057"/>
      <c r="X26" s="1057"/>
      <c r="Y26" s="1057"/>
      <c r="Z26" s="1058"/>
      <c r="AA26" s="1056" t="s">
        <v>399</v>
      </c>
      <c r="AB26" s="1057"/>
      <c r="AC26" s="1057"/>
      <c r="AD26" s="1057"/>
      <c r="AE26" s="1057"/>
      <c r="AF26" s="1114" t="s">
        <v>400</v>
      </c>
      <c r="AG26" s="1063"/>
      <c r="AH26" s="1063"/>
      <c r="AI26" s="1063"/>
      <c r="AJ26" s="1115"/>
      <c r="AK26" s="1057" t="s">
        <v>401</v>
      </c>
      <c r="AL26" s="1057"/>
      <c r="AM26" s="1057"/>
      <c r="AN26" s="1057"/>
      <c r="AO26" s="1058"/>
      <c r="AP26" s="1056" t="s">
        <v>402</v>
      </c>
      <c r="AQ26" s="1057"/>
      <c r="AR26" s="1057"/>
      <c r="AS26" s="1057"/>
      <c r="AT26" s="1058"/>
      <c r="AU26" s="1056" t="s">
        <v>403</v>
      </c>
      <c r="AV26" s="1057"/>
      <c r="AW26" s="1057"/>
      <c r="AX26" s="1057"/>
      <c r="AY26" s="1058"/>
      <c r="AZ26" s="1056" t="s">
        <v>404</v>
      </c>
      <c r="BA26" s="1057"/>
      <c r="BB26" s="1057"/>
      <c r="BC26" s="1057"/>
      <c r="BD26" s="1058"/>
      <c r="BE26" s="1056" t="s">
        <v>380</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405</v>
      </c>
      <c r="C28" s="1106"/>
      <c r="D28" s="1106"/>
      <c r="E28" s="1106"/>
      <c r="F28" s="1106"/>
      <c r="G28" s="1106"/>
      <c r="H28" s="1106"/>
      <c r="I28" s="1106"/>
      <c r="J28" s="1106"/>
      <c r="K28" s="1106"/>
      <c r="L28" s="1106"/>
      <c r="M28" s="1106"/>
      <c r="N28" s="1106"/>
      <c r="O28" s="1106"/>
      <c r="P28" s="1107"/>
      <c r="Q28" s="1108">
        <v>2366</v>
      </c>
      <c r="R28" s="1109"/>
      <c r="S28" s="1109"/>
      <c r="T28" s="1109"/>
      <c r="U28" s="1109"/>
      <c r="V28" s="1109">
        <v>2220</v>
      </c>
      <c r="W28" s="1109"/>
      <c r="X28" s="1109"/>
      <c r="Y28" s="1109"/>
      <c r="Z28" s="1109"/>
      <c r="AA28" s="1109">
        <v>146</v>
      </c>
      <c r="AB28" s="1109"/>
      <c r="AC28" s="1109"/>
      <c r="AD28" s="1109"/>
      <c r="AE28" s="1110"/>
      <c r="AF28" s="1111">
        <v>146</v>
      </c>
      <c r="AG28" s="1109"/>
      <c r="AH28" s="1109"/>
      <c r="AI28" s="1109"/>
      <c r="AJ28" s="1112"/>
      <c r="AK28" s="1113">
        <v>157</v>
      </c>
      <c r="AL28" s="1101"/>
      <c r="AM28" s="1101"/>
      <c r="AN28" s="1101"/>
      <c r="AO28" s="1101"/>
      <c r="AP28" s="1101" t="s">
        <v>587</v>
      </c>
      <c r="AQ28" s="1101"/>
      <c r="AR28" s="1101"/>
      <c r="AS28" s="1101"/>
      <c r="AT28" s="1101"/>
      <c r="AU28" s="1101" t="s">
        <v>587</v>
      </c>
      <c r="AV28" s="1101"/>
      <c r="AW28" s="1101"/>
      <c r="AX28" s="1101"/>
      <c r="AY28" s="1101"/>
      <c r="AZ28" s="1102" t="s">
        <v>587</v>
      </c>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406</v>
      </c>
      <c r="C29" s="1087"/>
      <c r="D29" s="1087"/>
      <c r="E29" s="1087"/>
      <c r="F29" s="1087"/>
      <c r="G29" s="1087"/>
      <c r="H29" s="1087"/>
      <c r="I29" s="1087"/>
      <c r="J29" s="1087"/>
      <c r="K29" s="1087"/>
      <c r="L29" s="1087"/>
      <c r="M29" s="1087"/>
      <c r="N29" s="1087"/>
      <c r="O29" s="1087"/>
      <c r="P29" s="1088"/>
      <c r="Q29" s="1098">
        <v>283</v>
      </c>
      <c r="R29" s="1099"/>
      <c r="S29" s="1099"/>
      <c r="T29" s="1099"/>
      <c r="U29" s="1099"/>
      <c r="V29" s="1099">
        <v>282</v>
      </c>
      <c r="W29" s="1099"/>
      <c r="X29" s="1099"/>
      <c r="Y29" s="1099"/>
      <c r="Z29" s="1099"/>
      <c r="AA29" s="1099">
        <v>1</v>
      </c>
      <c r="AB29" s="1099"/>
      <c r="AC29" s="1099"/>
      <c r="AD29" s="1099"/>
      <c r="AE29" s="1100"/>
      <c r="AF29" s="1092">
        <v>1</v>
      </c>
      <c r="AG29" s="1093"/>
      <c r="AH29" s="1093"/>
      <c r="AI29" s="1093"/>
      <c r="AJ29" s="1094"/>
      <c r="AK29" s="1035">
        <v>69</v>
      </c>
      <c r="AL29" s="1026"/>
      <c r="AM29" s="1026"/>
      <c r="AN29" s="1026"/>
      <c r="AO29" s="1026"/>
      <c r="AP29" s="1026" t="s">
        <v>587</v>
      </c>
      <c r="AQ29" s="1026"/>
      <c r="AR29" s="1026"/>
      <c r="AS29" s="1026"/>
      <c r="AT29" s="1026"/>
      <c r="AU29" s="1026" t="s">
        <v>587</v>
      </c>
      <c r="AV29" s="1026"/>
      <c r="AW29" s="1026"/>
      <c r="AX29" s="1026"/>
      <c r="AY29" s="1026"/>
      <c r="AZ29" s="1097" t="s">
        <v>587</v>
      </c>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407</v>
      </c>
      <c r="C30" s="1087"/>
      <c r="D30" s="1087"/>
      <c r="E30" s="1087"/>
      <c r="F30" s="1087"/>
      <c r="G30" s="1087"/>
      <c r="H30" s="1087"/>
      <c r="I30" s="1087"/>
      <c r="J30" s="1087"/>
      <c r="K30" s="1087"/>
      <c r="L30" s="1087"/>
      <c r="M30" s="1087"/>
      <c r="N30" s="1087"/>
      <c r="O30" s="1087"/>
      <c r="P30" s="1088"/>
      <c r="Q30" s="1098">
        <v>1926</v>
      </c>
      <c r="R30" s="1099"/>
      <c r="S30" s="1099"/>
      <c r="T30" s="1099"/>
      <c r="U30" s="1099"/>
      <c r="V30" s="1099">
        <v>1873</v>
      </c>
      <c r="W30" s="1099"/>
      <c r="X30" s="1099"/>
      <c r="Y30" s="1099"/>
      <c r="Z30" s="1099"/>
      <c r="AA30" s="1099">
        <v>53</v>
      </c>
      <c r="AB30" s="1099"/>
      <c r="AC30" s="1099"/>
      <c r="AD30" s="1099"/>
      <c r="AE30" s="1100"/>
      <c r="AF30" s="1092">
        <v>53</v>
      </c>
      <c r="AG30" s="1093"/>
      <c r="AH30" s="1093"/>
      <c r="AI30" s="1093"/>
      <c r="AJ30" s="1094"/>
      <c r="AK30" s="1035">
        <v>279</v>
      </c>
      <c r="AL30" s="1026"/>
      <c r="AM30" s="1026"/>
      <c r="AN30" s="1026"/>
      <c r="AO30" s="1026"/>
      <c r="AP30" s="1026" t="s">
        <v>587</v>
      </c>
      <c r="AQ30" s="1026"/>
      <c r="AR30" s="1026"/>
      <c r="AS30" s="1026"/>
      <c r="AT30" s="1026"/>
      <c r="AU30" s="1026" t="s">
        <v>587</v>
      </c>
      <c r="AV30" s="1026"/>
      <c r="AW30" s="1026"/>
      <c r="AX30" s="1026"/>
      <c r="AY30" s="1026"/>
      <c r="AZ30" s="1097" t="s">
        <v>587</v>
      </c>
      <c r="BA30" s="1097"/>
      <c r="BB30" s="1097"/>
      <c r="BC30" s="1097"/>
      <c r="BD30" s="1097"/>
      <c r="BE30" s="1081"/>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408</v>
      </c>
      <c r="C31" s="1087"/>
      <c r="D31" s="1087"/>
      <c r="E31" s="1087"/>
      <c r="F31" s="1087"/>
      <c r="G31" s="1087"/>
      <c r="H31" s="1087"/>
      <c r="I31" s="1087"/>
      <c r="J31" s="1087"/>
      <c r="K31" s="1087"/>
      <c r="L31" s="1087"/>
      <c r="M31" s="1087"/>
      <c r="N31" s="1087"/>
      <c r="O31" s="1087"/>
      <c r="P31" s="1088"/>
      <c r="Q31" s="1098">
        <v>296</v>
      </c>
      <c r="R31" s="1099"/>
      <c r="S31" s="1099"/>
      <c r="T31" s="1099"/>
      <c r="U31" s="1099"/>
      <c r="V31" s="1099">
        <v>55</v>
      </c>
      <c r="W31" s="1099"/>
      <c r="X31" s="1099"/>
      <c r="Y31" s="1099"/>
      <c r="Z31" s="1099"/>
      <c r="AA31" s="1099">
        <v>241</v>
      </c>
      <c r="AB31" s="1099"/>
      <c r="AC31" s="1099"/>
      <c r="AD31" s="1099"/>
      <c r="AE31" s="1100"/>
      <c r="AF31" s="1092">
        <v>241</v>
      </c>
      <c r="AG31" s="1093"/>
      <c r="AH31" s="1093"/>
      <c r="AI31" s="1093"/>
      <c r="AJ31" s="1094"/>
      <c r="AK31" s="1035">
        <v>2</v>
      </c>
      <c r="AL31" s="1026"/>
      <c r="AM31" s="1026"/>
      <c r="AN31" s="1026"/>
      <c r="AO31" s="1026"/>
      <c r="AP31" s="1026">
        <v>1759</v>
      </c>
      <c r="AQ31" s="1026"/>
      <c r="AR31" s="1026"/>
      <c r="AS31" s="1026"/>
      <c r="AT31" s="1026"/>
      <c r="AU31" s="1026">
        <v>11</v>
      </c>
      <c r="AV31" s="1026"/>
      <c r="AW31" s="1026"/>
      <c r="AX31" s="1026"/>
      <c r="AY31" s="1026"/>
      <c r="AZ31" s="1097" t="s">
        <v>587</v>
      </c>
      <c r="BA31" s="1097"/>
      <c r="BB31" s="1097"/>
      <c r="BC31" s="1097"/>
      <c r="BD31" s="1097"/>
      <c r="BE31" s="1081" t="s">
        <v>409</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t="s">
        <v>410</v>
      </c>
      <c r="C32" s="1087"/>
      <c r="D32" s="1087"/>
      <c r="E32" s="1087"/>
      <c r="F32" s="1087"/>
      <c r="G32" s="1087"/>
      <c r="H32" s="1087"/>
      <c r="I32" s="1087"/>
      <c r="J32" s="1087"/>
      <c r="K32" s="1087"/>
      <c r="L32" s="1087"/>
      <c r="M32" s="1087"/>
      <c r="N32" s="1087"/>
      <c r="O32" s="1087"/>
      <c r="P32" s="1088"/>
      <c r="Q32" s="1098">
        <v>176</v>
      </c>
      <c r="R32" s="1099"/>
      <c r="S32" s="1099"/>
      <c r="T32" s="1099"/>
      <c r="U32" s="1099"/>
      <c r="V32" s="1099">
        <v>221</v>
      </c>
      <c r="W32" s="1099"/>
      <c r="X32" s="1099"/>
      <c r="Y32" s="1099"/>
      <c r="Z32" s="1099"/>
      <c r="AA32" s="1099">
        <v>-45</v>
      </c>
      <c r="AB32" s="1099"/>
      <c r="AC32" s="1099"/>
      <c r="AD32" s="1099"/>
      <c r="AE32" s="1100"/>
      <c r="AF32" s="1092">
        <v>-45</v>
      </c>
      <c r="AG32" s="1093"/>
      <c r="AH32" s="1093"/>
      <c r="AI32" s="1093"/>
      <c r="AJ32" s="1094"/>
      <c r="AK32" s="1035">
        <v>819</v>
      </c>
      <c r="AL32" s="1026"/>
      <c r="AM32" s="1026"/>
      <c r="AN32" s="1026"/>
      <c r="AO32" s="1026"/>
      <c r="AP32" s="1026">
        <v>480</v>
      </c>
      <c r="AQ32" s="1026"/>
      <c r="AR32" s="1026"/>
      <c r="AS32" s="1026"/>
      <c r="AT32" s="1026"/>
      <c r="AU32" s="1026">
        <v>337</v>
      </c>
      <c r="AV32" s="1026"/>
      <c r="AW32" s="1026"/>
      <c r="AX32" s="1026"/>
      <c r="AY32" s="1026"/>
      <c r="AZ32" s="1097">
        <v>3</v>
      </c>
      <c r="BA32" s="1097"/>
      <c r="BB32" s="1097"/>
      <c r="BC32" s="1097"/>
      <c r="BD32" s="1097"/>
      <c r="BE32" s="1081" t="s">
        <v>409</v>
      </c>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t="s">
        <v>411</v>
      </c>
      <c r="C33" s="1087"/>
      <c r="D33" s="1087"/>
      <c r="E33" s="1087"/>
      <c r="F33" s="1087"/>
      <c r="G33" s="1087"/>
      <c r="H33" s="1087"/>
      <c r="I33" s="1087"/>
      <c r="J33" s="1087"/>
      <c r="K33" s="1087"/>
      <c r="L33" s="1087"/>
      <c r="M33" s="1087"/>
      <c r="N33" s="1087"/>
      <c r="O33" s="1087"/>
      <c r="P33" s="1088"/>
      <c r="Q33" s="1098">
        <v>174</v>
      </c>
      <c r="R33" s="1099"/>
      <c r="S33" s="1099"/>
      <c r="T33" s="1099"/>
      <c r="U33" s="1099"/>
      <c r="V33" s="1099">
        <v>170</v>
      </c>
      <c r="W33" s="1099"/>
      <c r="X33" s="1099"/>
      <c r="Y33" s="1099"/>
      <c r="Z33" s="1099"/>
      <c r="AA33" s="1099">
        <v>4</v>
      </c>
      <c r="AB33" s="1099"/>
      <c r="AC33" s="1099"/>
      <c r="AD33" s="1099"/>
      <c r="AE33" s="1100"/>
      <c r="AF33" s="1092">
        <v>4</v>
      </c>
      <c r="AG33" s="1093"/>
      <c r="AH33" s="1093"/>
      <c r="AI33" s="1093"/>
      <c r="AJ33" s="1094"/>
      <c r="AK33" s="1035">
        <v>2</v>
      </c>
      <c r="AL33" s="1026"/>
      <c r="AM33" s="1026"/>
      <c r="AN33" s="1026"/>
      <c r="AO33" s="1026"/>
      <c r="AP33" s="1026">
        <v>379</v>
      </c>
      <c r="AQ33" s="1026"/>
      <c r="AR33" s="1026"/>
      <c r="AS33" s="1026"/>
      <c r="AT33" s="1026"/>
      <c r="AU33" s="1026">
        <v>158</v>
      </c>
      <c r="AV33" s="1026"/>
      <c r="AW33" s="1026"/>
      <c r="AX33" s="1026"/>
      <c r="AY33" s="1026"/>
      <c r="AZ33" s="1097" t="s">
        <v>587</v>
      </c>
      <c r="BA33" s="1097"/>
      <c r="BB33" s="1097"/>
      <c r="BC33" s="1097"/>
      <c r="BD33" s="1097"/>
      <c r="BE33" s="1081" t="s">
        <v>412</v>
      </c>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t="s">
        <v>413</v>
      </c>
      <c r="C34" s="1087"/>
      <c r="D34" s="1087"/>
      <c r="E34" s="1087"/>
      <c r="F34" s="1087"/>
      <c r="G34" s="1087"/>
      <c r="H34" s="1087"/>
      <c r="I34" s="1087"/>
      <c r="J34" s="1087"/>
      <c r="K34" s="1087"/>
      <c r="L34" s="1087"/>
      <c r="M34" s="1087"/>
      <c r="N34" s="1087"/>
      <c r="O34" s="1087"/>
      <c r="P34" s="1088"/>
      <c r="Q34" s="1098">
        <v>160</v>
      </c>
      <c r="R34" s="1099"/>
      <c r="S34" s="1099"/>
      <c r="T34" s="1099"/>
      <c r="U34" s="1099"/>
      <c r="V34" s="1099">
        <v>158</v>
      </c>
      <c r="W34" s="1099"/>
      <c r="X34" s="1099"/>
      <c r="Y34" s="1099"/>
      <c r="Z34" s="1099"/>
      <c r="AA34" s="1099">
        <v>2</v>
      </c>
      <c r="AB34" s="1099"/>
      <c r="AC34" s="1099"/>
      <c r="AD34" s="1099"/>
      <c r="AE34" s="1100"/>
      <c r="AF34" s="1092">
        <v>2</v>
      </c>
      <c r="AG34" s="1093"/>
      <c r="AH34" s="1093"/>
      <c r="AI34" s="1093"/>
      <c r="AJ34" s="1094"/>
      <c r="AK34" s="1035">
        <v>77</v>
      </c>
      <c r="AL34" s="1026"/>
      <c r="AM34" s="1026"/>
      <c r="AN34" s="1026"/>
      <c r="AO34" s="1026"/>
      <c r="AP34" s="1026">
        <v>629</v>
      </c>
      <c r="AQ34" s="1026"/>
      <c r="AR34" s="1026"/>
      <c r="AS34" s="1026"/>
      <c r="AT34" s="1026"/>
      <c r="AU34" s="1026">
        <v>629</v>
      </c>
      <c r="AV34" s="1026"/>
      <c r="AW34" s="1026"/>
      <c r="AX34" s="1026"/>
      <c r="AY34" s="1026"/>
      <c r="AZ34" s="1097" t="s">
        <v>587</v>
      </c>
      <c r="BA34" s="1097"/>
      <c r="BB34" s="1097"/>
      <c r="BC34" s="1097"/>
      <c r="BD34" s="1097"/>
      <c r="BE34" s="1081" t="s">
        <v>414</v>
      </c>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t="s">
        <v>415</v>
      </c>
      <c r="C35" s="1087"/>
      <c r="D35" s="1087"/>
      <c r="E35" s="1087"/>
      <c r="F35" s="1087"/>
      <c r="G35" s="1087"/>
      <c r="H35" s="1087"/>
      <c r="I35" s="1087"/>
      <c r="J35" s="1087"/>
      <c r="K35" s="1087"/>
      <c r="L35" s="1087"/>
      <c r="M35" s="1087"/>
      <c r="N35" s="1087"/>
      <c r="O35" s="1087"/>
      <c r="P35" s="1088"/>
      <c r="Q35" s="1098">
        <v>540</v>
      </c>
      <c r="R35" s="1099"/>
      <c r="S35" s="1099"/>
      <c r="T35" s="1099"/>
      <c r="U35" s="1099"/>
      <c r="V35" s="1099">
        <v>506</v>
      </c>
      <c r="W35" s="1099"/>
      <c r="X35" s="1099"/>
      <c r="Y35" s="1099"/>
      <c r="Z35" s="1099"/>
      <c r="AA35" s="1099">
        <v>34</v>
      </c>
      <c r="AB35" s="1099"/>
      <c r="AC35" s="1099"/>
      <c r="AD35" s="1099"/>
      <c r="AE35" s="1100"/>
      <c r="AF35" s="1092">
        <v>34</v>
      </c>
      <c r="AG35" s="1093"/>
      <c r="AH35" s="1093"/>
      <c r="AI35" s="1093"/>
      <c r="AJ35" s="1094"/>
      <c r="AK35" s="1035">
        <v>103</v>
      </c>
      <c r="AL35" s="1026"/>
      <c r="AM35" s="1026"/>
      <c r="AN35" s="1026"/>
      <c r="AO35" s="1026"/>
      <c r="AP35" s="1026">
        <v>1711</v>
      </c>
      <c r="AQ35" s="1026"/>
      <c r="AR35" s="1026"/>
      <c r="AS35" s="1026"/>
      <c r="AT35" s="1026"/>
      <c r="AU35" s="1026">
        <v>669</v>
      </c>
      <c r="AV35" s="1026"/>
      <c r="AW35" s="1026"/>
      <c r="AX35" s="1026"/>
      <c r="AY35" s="1026"/>
      <c r="AZ35" s="1097" t="s">
        <v>587</v>
      </c>
      <c r="BA35" s="1097"/>
      <c r="BB35" s="1097"/>
      <c r="BC35" s="1097"/>
      <c r="BD35" s="1097"/>
      <c r="BE35" s="1081" t="s">
        <v>414</v>
      </c>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t="s">
        <v>416</v>
      </c>
      <c r="C36" s="1087"/>
      <c r="D36" s="1087"/>
      <c r="E36" s="1087"/>
      <c r="F36" s="1087"/>
      <c r="G36" s="1087"/>
      <c r="H36" s="1087"/>
      <c r="I36" s="1087"/>
      <c r="J36" s="1087"/>
      <c r="K36" s="1087"/>
      <c r="L36" s="1087"/>
      <c r="M36" s="1087"/>
      <c r="N36" s="1087"/>
      <c r="O36" s="1087"/>
      <c r="P36" s="1088"/>
      <c r="Q36" s="1098">
        <v>497</v>
      </c>
      <c r="R36" s="1099"/>
      <c r="S36" s="1099"/>
      <c r="T36" s="1099"/>
      <c r="U36" s="1099"/>
      <c r="V36" s="1099">
        <v>492</v>
      </c>
      <c r="W36" s="1099"/>
      <c r="X36" s="1099"/>
      <c r="Y36" s="1099"/>
      <c r="Z36" s="1099"/>
      <c r="AA36" s="1099">
        <v>5</v>
      </c>
      <c r="AB36" s="1099"/>
      <c r="AC36" s="1099"/>
      <c r="AD36" s="1099"/>
      <c r="AE36" s="1100"/>
      <c r="AF36" s="1092">
        <v>5</v>
      </c>
      <c r="AG36" s="1093"/>
      <c r="AH36" s="1093"/>
      <c r="AI36" s="1093"/>
      <c r="AJ36" s="1094"/>
      <c r="AK36" s="1035" t="s">
        <v>587</v>
      </c>
      <c r="AL36" s="1026"/>
      <c r="AM36" s="1026"/>
      <c r="AN36" s="1026"/>
      <c r="AO36" s="1026"/>
      <c r="AP36" s="1026" t="s">
        <v>587</v>
      </c>
      <c r="AQ36" s="1026"/>
      <c r="AR36" s="1026"/>
      <c r="AS36" s="1026"/>
      <c r="AT36" s="1026"/>
      <c r="AU36" s="1026" t="s">
        <v>587</v>
      </c>
      <c r="AV36" s="1026"/>
      <c r="AW36" s="1026"/>
      <c r="AX36" s="1026"/>
      <c r="AY36" s="1026"/>
      <c r="AZ36" s="1097" t="s">
        <v>587</v>
      </c>
      <c r="BA36" s="1097"/>
      <c r="BB36" s="1097"/>
      <c r="BC36" s="1097"/>
      <c r="BD36" s="1097"/>
      <c r="BE36" s="1081" t="s">
        <v>412</v>
      </c>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417</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392</v>
      </c>
      <c r="B63" s="999" t="s">
        <v>418</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442</v>
      </c>
      <c r="AG63" s="1014"/>
      <c r="AH63" s="1014"/>
      <c r="AI63" s="1014"/>
      <c r="AJ63" s="1079"/>
      <c r="AK63" s="1080"/>
      <c r="AL63" s="1018"/>
      <c r="AM63" s="1018"/>
      <c r="AN63" s="1018"/>
      <c r="AO63" s="1018"/>
      <c r="AP63" s="1014">
        <f>SUM(AP28:AT62)</f>
        <v>4958</v>
      </c>
      <c r="AQ63" s="1014"/>
      <c r="AR63" s="1014"/>
      <c r="AS63" s="1014"/>
      <c r="AT63" s="1014"/>
      <c r="AU63" s="1014">
        <f>SUM(AU28:AY62)</f>
        <v>1804</v>
      </c>
      <c r="AV63" s="1014"/>
      <c r="AW63" s="1014"/>
      <c r="AX63" s="1014"/>
      <c r="AY63" s="1014"/>
      <c r="AZ63" s="1074"/>
      <c r="BA63" s="1074"/>
      <c r="BB63" s="1074"/>
      <c r="BC63" s="1074"/>
      <c r="BD63" s="1074"/>
      <c r="BE63" s="1015"/>
      <c r="BF63" s="1015"/>
      <c r="BG63" s="1015"/>
      <c r="BH63" s="1015"/>
      <c r="BI63" s="1016"/>
      <c r="BJ63" s="1075" t="s">
        <v>130</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419</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420</v>
      </c>
      <c r="B66" s="1051"/>
      <c r="C66" s="1051"/>
      <c r="D66" s="1051"/>
      <c r="E66" s="1051"/>
      <c r="F66" s="1051"/>
      <c r="G66" s="1051"/>
      <c r="H66" s="1051"/>
      <c r="I66" s="1051"/>
      <c r="J66" s="1051"/>
      <c r="K66" s="1051"/>
      <c r="L66" s="1051"/>
      <c r="M66" s="1051"/>
      <c r="N66" s="1051"/>
      <c r="O66" s="1051"/>
      <c r="P66" s="1052"/>
      <c r="Q66" s="1056" t="s">
        <v>397</v>
      </c>
      <c r="R66" s="1057"/>
      <c r="S66" s="1057"/>
      <c r="T66" s="1057"/>
      <c r="U66" s="1058"/>
      <c r="V66" s="1056" t="s">
        <v>398</v>
      </c>
      <c r="W66" s="1057"/>
      <c r="X66" s="1057"/>
      <c r="Y66" s="1057"/>
      <c r="Z66" s="1058"/>
      <c r="AA66" s="1056" t="s">
        <v>399</v>
      </c>
      <c r="AB66" s="1057"/>
      <c r="AC66" s="1057"/>
      <c r="AD66" s="1057"/>
      <c r="AE66" s="1058"/>
      <c r="AF66" s="1062" t="s">
        <v>421</v>
      </c>
      <c r="AG66" s="1063"/>
      <c r="AH66" s="1063"/>
      <c r="AI66" s="1063"/>
      <c r="AJ66" s="1064"/>
      <c r="AK66" s="1056" t="s">
        <v>422</v>
      </c>
      <c r="AL66" s="1051"/>
      <c r="AM66" s="1051"/>
      <c r="AN66" s="1051"/>
      <c r="AO66" s="1052"/>
      <c r="AP66" s="1056" t="s">
        <v>423</v>
      </c>
      <c r="AQ66" s="1057"/>
      <c r="AR66" s="1057"/>
      <c r="AS66" s="1057"/>
      <c r="AT66" s="1058"/>
      <c r="AU66" s="1056" t="s">
        <v>424</v>
      </c>
      <c r="AV66" s="1057"/>
      <c r="AW66" s="1057"/>
      <c r="AX66" s="1057"/>
      <c r="AY66" s="1058"/>
      <c r="AZ66" s="1056" t="s">
        <v>380</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588</v>
      </c>
      <c r="C68" s="1041"/>
      <c r="D68" s="1041"/>
      <c r="E68" s="1041"/>
      <c r="F68" s="1041"/>
      <c r="G68" s="1041"/>
      <c r="H68" s="1041"/>
      <c r="I68" s="1041"/>
      <c r="J68" s="1041"/>
      <c r="K68" s="1041"/>
      <c r="L68" s="1041"/>
      <c r="M68" s="1041"/>
      <c r="N68" s="1041"/>
      <c r="O68" s="1041"/>
      <c r="P68" s="1042"/>
      <c r="Q68" s="1043">
        <v>6944</v>
      </c>
      <c r="R68" s="1037"/>
      <c r="S68" s="1037"/>
      <c r="T68" s="1037"/>
      <c r="U68" s="1037"/>
      <c r="V68" s="1037">
        <v>6740</v>
      </c>
      <c r="W68" s="1037"/>
      <c r="X68" s="1037"/>
      <c r="Y68" s="1037"/>
      <c r="Z68" s="1037"/>
      <c r="AA68" s="1037">
        <v>204</v>
      </c>
      <c r="AB68" s="1037"/>
      <c r="AC68" s="1037"/>
      <c r="AD68" s="1037"/>
      <c r="AE68" s="1037"/>
      <c r="AF68" s="1037">
        <v>202</v>
      </c>
      <c r="AG68" s="1037"/>
      <c r="AH68" s="1037"/>
      <c r="AI68" s="1037"/>
      <c r="AJ68" s="1037"/>
      <c r="AK68" s="1037" t="s">
        <v>587</v>
      </c>
      <c r="AL68" s="1037"/>
      <c r="AM68" s="1037"/>
      <c r="AN68" s="1037"/>
      <c r="AO68" s="1037"/>
      <c r="AP68" s="1037">
        <v>828</v>
      </c>
      <c r="AQ68" s="1037"/>
      <c r="AR68" s="1037"/>
      <c r="AS68" s="1037"/>
      <c r="AT68" s="1037"/>
      <c r="AU68" s="1037">
        <v>90</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589</v>
      </c>
      <c r="C69" s="1030"/>
      <c r="D69" s="1030"/>
      <c r="E69" s="1030"/>
      <c r="F69" s="1030"/>
      <c r="G69" s="1030"/>
      <c r="H69" s="1030"/>
      <c r="I69" s="1030"/>
      <c r="J69" s="1030"/>
      <c r="K69" s="1030"/>
      <c r="L69" s="1030"/>
      <c r="M69" s="1030"/>
      <c r="N69" s="1030"/>
      <c r="O69" s="1030"/>
      <c r="P69" s="1031"/>
      <c r="Q69" s="1032">
        <v>3578</v>
      </c>
      <c r="R69" s="1026"/>
      <c r="S69" s="1026"/>
      <c r="T69" s="1026"/>
      <c r="U69" s="1026"/>
      <c r="V69" s="1026">
        <v>3345</v>
      </c>
      <c r="W69" s="1026"/>
      <c r="X69" s="1026"/>
      <c r="Y69" s="1026"/>
      <c r="Z69" s="1026"/>
      <c r="AA69" s="1026">
        <v>233</v>
      </c>
      <c r="AB69" s="1026"/>
      <c r="AC69" s="1026"/>
      <c r="AD69" s="1026"/>
      <c r="AE69" s="1026"/>
      <c r="AF69" s="1026">
        <v>233</v>
      </c>
      <c r="AG69" s="1026"/>
      <c r="AH69" s="1026"/>
      <c r="AI69" s="1026"/>
      <c r="AJ69" s="1026"/>
      <c r="AK69" s="1026" t="s">
        <v>587</v>
      </c>
      <c r="AL69" s="1026"/>
      <c r="AM69" s="1026"/>
      <c r="AN69" s="1026"/>
      <c r="AO69" s="1026"/>
      <c r="AP69" s="1026">
        <v>1614</v>
      </c>
      <c r="AQ69" s="1026"/>
      <c r="AR69" s="1026"/>
      <c r="AS69" s="1026"/>
      <c r="AT69" s="1026"/>
      <c r="AU69" s="1026">
        <v>68</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590</v>
      </c>
      <c r="C70" s="1030"/>
      <c r="D70" s="1030"/>
      <c r="E70" s="1030"/>
      <c r="F70" s="1030"/>
      <c r="G70" s="1030"/>
      <c r="H70" s="1030"/>
      <c r="I70" s="1030"/>
      <c r="J70" s="1030"/>
      <c r="K70" s="1030"/>
      <c r="L70" s="1030"/>
      <c r="M70" s="1030"/>
      <c r="N70" s="1030"/>
      <c r="O70" s="1030"/>
      <c r="P70" s="1031"/>
      <c r="Q70" s="1032">
        <v>1776</v>
      </c>
      <c r="R70" s="1026"/>
      <c r="S70" s="1026"/>
      <c r="T70" s="1026"/>
      <c r="U70" s="1026"/>
      <c r="V70" s="1026">
        <v>1476</v>
      </c>
      <c r="W70" s="1026"/>
      <c r="X70" s="1026"/>
      <c r="Y70" s="1026"/>
      <c r="Z70" s="1026"/>
      <c r="AA70" s="1026">
        <v>300</v>
      </c>
      <c r="AB70" s="1026"/>
      <c r="AC70" s="1026"/>
      <c r="AD70" s="1026"/>
      <c r="AE70" s="1026"/>
      <c r="AF70" s="1026">
        <v>742</v>
      </c>
      <c r="AG70" s="1026"/>
      <c r="AH70" s="1026"/>
      <c r="AI70" s="1026"/>
      <c r="AJ70" s="1026"/>
      <c r="AK70" s="1026" t="s">
        <v>587</v>
      </c>
      <c r="AL70" s="1026"/>
      <c r="AM70" s="1026"/>
      <c r="AN70" s="1026"/>
      <c r="AO70" s="1026"/>
      <c r="AP70" s="1026">
        <v>4626</v>
      </c>
      <c r="AQ70" s="1026"/>
      <c r="AR70" s="1026"/>
      <c r="AS70" s="1026"/>
      <c r="AT70" s="1026"/>
      <c r="AU70" s="1026" t="s">
        <v>587</v>
      </c>
      <c r="AV70" s="1026"/>
      <c r="AW70" s="1026"/>
      <c r="AX70" s="1026"/>
      <c r="AY70" s="1026"/>
      <c r="AZ70" s="1027" t="s">
        <v>591</v>
      </c>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c r="C71" s="1030"/>
      <c r="D71" s="1030"/>
      <c r="E71" s="1030"/>
      <c r="F71" s="1030"/>
      <c r="G71" s="1030"/>
      <c r="H71" s="1030"/>
      <c r="I71" s="1030"/>
      <c r="J71" s="1030"/>
      <c r="K71" s="1030"/>
      <c r="L71" s="1030"/>
      <c r="M71" s="1030"/>
      <c r="N71" s="1030"/>
      <c r="O71" s="1030"/>
      <c r="P71" s="1031"/>
      <c r="Q71" s="1032"/>
      <c r="R71" s="1026"/>
      <c r="S71" s="1026"/>
      <c r="T71" s="1026"/>
      <c r="U71" s="1026"/>
      <c r="V71" s="1026"/>
      <c r="W71" s="1026"/>
      <c r="X71" s="1026"/>
      <c r="Y71" s="1026"/>
      <c r="Z71" s="1026"/>
      <c r="AA71" s="1026"/>
      <c r="AB71" s="1026"/>
      <c r="AC71" s="1026"/>
      <c r="AD71" s="1026"/>
      <c r="AE71" s="1026"/>
      <c r="AF71" s="1026"/>
      <c r="AG71" s="1026"/>
      <c r="AH71" s="1026"/>
      <c r="AI71" s="1026"/>
      <c r="AJ71" s="1026"/>
      <c r="AK71" s="1026"/>
      <c r="AL71" s="1026"/>
      <c r="AM71" s="1026"/>
      <c r="AN71" s="1026"/>
      <c r="AO71" s="1026"/>
      <c r="AP71" s="1026"/>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c r="C72" s="1030"/>
      <c r="D72" s="1030"/>
      <c r="E72" s="1030"/>
      <c r="F72" s="1030"/>
      <c r="G72" s="1030"/>
      <c r="H72" s="1030"/>
      <c r="I72" s="1030"/>
      <c r="J72" s="1030"/>
      <c r="K72" s="1030"/>
      <c r="L72" s="1030"/>
      <c r="M72" s="1030"/>
      <c r="N72" s="1030"/>
      <c r="O72" s="1030"/>
      <c r="P72" s="1031"/>
      <c r="Q72" s="1032"/>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392</v>
      </c>
      <c r="B88" s="999" t="s">
        <v>425</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f>SUM(AF68:AJ87)</f>
        <v>1177</v>
      </c>
      <c r="AG88" s="1014"/>
      <c r="AH88" s="1014"/>
      <c r="AI88" s="1014"/>
      <c r="AJ88" s="1014"/>
      <c r="AK88" s="1018"/>
      <c r="AL88" s="1018"/>
      <c r="AM88" s="1018"/>
      <c r="AN88" s="1018"/>
      <c r="AO88" s="1018"/>
      <c r="AP88" s="1014">
        <f>SUM(AP68:AT87)</f>
        <v>7068</v>
      </c>
      <c r="AQ88" s="1014"/>
      <c r="AR88" s="1014"/>
      <c r="AS88" s="1014"/>
      <c r="AT88" s="1014"/>
      <c r="AU88" s="1014">
        <f>SUM(AU68:AY87)</f>
        <v>158</v>
      </c>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999" t="s">
        <v>426</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427</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428</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431</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432</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433</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434</v>
      </c>
      <c r="AB109" s="949"/>
      <c r="AC109" s="949"/>
      <c r="AD109" s="949"/>
      <c r="AE109" s="950"/>
      <c r="AF109" s="951" t="s">
        <v>310</v>
      </c>
      <c r="AG109" s="949"/>
      <c r="AH109" s="949"/>
      <c r="AI109" s="949"/>
      <c r="AJ109" s="950"/>
      <c r="AK109" s="951" t="s">
        <v>309</v>
      </c>
      <c r="AL109" s="949"/>
      <c r="AM109" s="949"/>
      <c r="AN109" s="949"/>
      <c r="AO109" s="950"/>
      <c r="AP109" s="951" t="s">
        <v>435</v>
      </c>
      <c r="AQ109" s="949"/>
      <c r="AR109" s="949"/>
      <c r="AS109" s="949"/>
      <c r="AT109" s="980"/>
      <c r="AU109" s="948" t="s">
        <v>433</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434</v>
      </c>
      <c r="BR109" s="949"/>
      <c r="BS109" s="949"/>
      <c r="BT109" s="949"/>
      <c r="BU109" s="950"/>
      <c r="BV109" s="951" t="s">
        <v>310</v>
      </c>
      <c r="BW109" s="949"/>
      <c r="BX109" s="949"/>
      <c r="BY109" s="949"/>
      <c r="BZ109" s="950"/>
      <c r="CA109" s="951" t="s">
        <v>309</v>
      </c>
      <c r="CB109" s="949"/>
      <c r="CC109" s="949"/>
      <c r="CD109" s="949"/>
      <c r="CE109" s="950"/>
      <c r="CF109" s="987" t="s">
        <v>435</v>
      </c>
      <c r="CG109" s="987"/>
      <c r="CH109" s="987"/>
      <c r="CI109" s="987"/>
      <c r="CJ109" s="987"/>
      <c r="CK109" s="951" t="s">
        <v>436</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434</v>
      </c>
      <c r="DH109" s="949"/>
      <c r="DI109" s="949"/>
      <c r="DJ109" s="949"/>
      <c r="DK109" s="950"/>
      <c r="DL109" s="951" t="s">
        <v>310</v>
      </c>
      <c r="DM109" s="949"/>
      <c r="DN109" s="949"/>
      <c r="DO109" s="949"/>
      <c r="DP109" s="950"/>
      <c r="DQ109" s="951" t="s">
        <v>309</v>
      </c>
      <c r="DR109" s="949"/>
      <c r="DS109" s="949"/>
      <c r="DT109" s="949"/>
      <c r="DU109" s="950"/>
      <c r="DV109" s="951" t="s">
        <v>435</v>
      </c>
      <c r="DW109" s="949"/>
      <c r="DX109" s="949"/>
      <c r="DY109" s="949"/>
      <c r="DZ109" s="980"/>
    </row>
    <row r="110" spans="1:131" s="247" customFormat="1" ht="26.25" customHeight="1" x14ac:dyDescent="0.15">
      <c r="A110" s="851" t="s">
        <v>437</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793537</v>
      </c>
      <c r="AB110" s="942"/>
      <c r="AC110" s="942"/>
      <c r="AD110" s="942"/>
      <c r="AE110" s="943"/>
      <c r="AF110" s="944">
        <v>775534</v>
      </c>
      <c r="AG110" s="942"/>
      <c r="AH110" s="942"/>
      <c r="AI110" s="942"/>
      <c r="AJ110" s="943"/>
      <c r="AK110" s="944">
        <v>801951</v>
      </c>
      <c r="AL110" s="942"/>
      <c r="AM110" s="942"/>
      <c r="AN110" s="942"/>
      <c r="AO110" s="943"/>
      <c r="AP110" s="945">
        <v>12.3</v>
      </c>
      <c r="AQ110" s="946"/>
      <c r="AR110" s="946"/>
      <c r="AS110" s="946"/>
      <c r="AT110" s="947"/>
      <c r="AU110" s="981" t="s">
        <v>73</v>
      </c>
      <c r="AV110" s="982"/>
      <c r="AW110" s="982"/>
      <c r="AX110" s="982"/>
      <c r="AY110" s="982"/>
      <c r="AZ110" s="907" t="s">
        <v>438</v>
      </c>
      <c r="BA110" s="852"/>
      <c r="BB110" s="852"/>
      <c r="BC110" s="852"/>
      <c r="BD110" s="852"/>
      <c r="BE110" s="852"/>
      <c r="BF110" s="852"/>
      <c r="BG110" s="852"/>
      <c r="BH110" s="852"/>
      <c r="BI110" s="852"/>
      <c r="BJ110" s="852"/>
      <c r="BK110" s="852"/>
      <c r="BL110" s="852"/>
      <c r="BM110" s="852"/>
      <c r="BN110" s="852"/>
      <c r="BO110" s="852"/>
      <c r="BP110" s="853"/>
      <c r="BQ110" s="908">
        <v>8809377</v>
      </c>
      <c r="BR110" s="889"/>
      <c r="BS110" s="889"/>
      <c r="BT110" s="889"/>
      <c r="BU110" s="889"/>
      <c r="BV110" s="889">
        <v>9445647</v>
      </c>
      <c r="BW110" s="889"/>
      <c r="BX110" s="889"/>
      <c r="BY110" s="889"/>
      <c r="BZ110" s="889"/>
      <c r="CA110" s="889">
        <v>10065943</v>
      </c>
      <c r="CB110" s="889"/>
      <c r="CC110" s="889"/>
      <c r="CD110" s="889"/>
      <c r="CE110" s="889"/>
      <c r="CF110" s="913">
        <v>154.80000000000001</v>
      </c>
      <c r="CG110" s="914"/>
      <c r="CH110" s="914"/>
      <c r="CI110" s="914"/>
      <c r="CJ110" s="914"/>
      <c r="CK110" s="977" t="s">
        <v>439</v>
      </c>
      <c r="CL110" s="863"/>
      <c r="CM110" s="938" t="s">
        <v>440</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441</v>
      </c>
      <c r="DH110" s="889"/>
      <c r="DI110" s="889"/>
      <c r="DJ110" s="889"/>
      <c r="DK110" s="889"/>
      <c r="DL110" s="889" t="s">
        <v>442</v>
      </c>
      <c r="DM110" s="889"/>
      <c r="DN110" s="889"/>
      <c r="DO110" s="889"/>
      <c r="DP110" s="889"/>
      <c r="DQ110" s="889" t="s">
        <v>442</v>
      </c>
      <c r="DR110" s="889"/>
      <c r="DS110" s="889"/>
      <c r="DT110" s="889"/>
      <c r="DU110" s="889"/>
      <c r="DV110" s="890" t="s">
        <v>442</v>
      </c>
      <c r="DW110" s="890"/>
      <c r="DX110" s="890"/>
      <c r="DY110" s="890"/>
      <c r="DZ110" s="891"/>
    </row>
    <row r="111" spans="1:131" s="247" customFormat="1" ht="26.25" customHeight="1" x14ac:dyDescent="0.15">
      <c r="A111" s="818" t="s">
        <v>443</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394</v>
      </c>
      <c r="AB111" s="970"/>
      <c r="AC111" s="970"/>
      <c r="AD111" s="970"/>
      <c r="AE111" s="971"/>
      <c r="AF111" s="972" t="s">
        <v>130</v>
      </c>
      <c r="AG111" s="970"/>
      <c r="AH111" s="970"/>
      <c r="AI111" s="970"/>
      <c r="AJ111" s="971"/>
      <c r="AK111" s="972" t="s">
        <v>130</v>
      </c>
      <c r="AL111" s="970"/>
      <c r="AM111" s="970"/>
      <c r="AN111" s="970"/>
      <c r="AO111" s="971"/>
      <c r="AP111" s="973" t="s">
        <v>442</v>
      </c>
      <c r="AQ111" s="974"/>
      <c r="AR111" s="974"/>
      <c r="AS111" s="974"/>
      <c r="AT111" s="975"/>
      <c r="AU111" s="983"/>
      <c r="AV111" s="984"/>
      <c r="AW111" s="984"/>
      <c r="AX111" s="984"/>
      <c r="AY111" s="984"/>
      <c r="AZ111" s="859" t="s">
        <v>444</v>
      </c>
      <c r="BA111" s="794"/>
      <c r="BB111" s="794"/>
      <c r="BC111" s="794"/>
      <c r="BD111" s="794"/>
      <c r="BE111" s="794"/>
      <c r="BF111" s="794"/>
      <c r="BG111" s="794"/>
      <c r="BH111" s="794"/>
      <c r="BI111" s="794"/>
      <c r="BJ111" s="794"/>
      <c r="BK111" s="794"/>
      <c r="BL111" s="794"/>
      <c r="BM111" s="794"/>
      <c r="BN111" s="794"/>
      <c r="BO111" s="794"/>
      <c r="BP111" s="795"/>
      <c r="BQ111" s="860">
        <v>432542</v>
      </c>
      <c r="BR111" s="861"/>
      <c r="BS111" s="861"/>
      <c r="BT111" s="861"/>
      <c r="BU111" s="861"/>
      <c r="BV111" s="861">
        <v>392101</v>
      </c>
      <c r="BW111" s="861"/>
      <c r="BX111" s="861"/>
      <c r="BY111" s="861"/>
      <c r="BZ111" s="861"/>
      <c r="CA111" s="861">
        <v>440789</v>
      </c>
      <c r="CB111" s="861"/>
      <c r="CC111" s="861"/>
      <c r="CD111" s="861"/>
      <c r="CE111" s="861"/>
      <c r="CF111" s="922">
        <v>6.8</v>
      </c>
      <c r="CG111" s="923"/>
      <c r="CH111" s="923"/>
      <c r="CI111" s="923"/>
      <c r="CJ111" s="923"/>
      <c r="CK111" s="978"/>
      <c r="CL111" s="865"/>
      <c r="CM111" s="868" t="s">
        <v>445</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130</v>
      </c>
      <c r="DH111" s="861"/>
      <c r="DI111" s="861"/>
      <c r="DJ111" s="861"/>
      <c r="DK111" s="861"/>
      <c r="DL111" s="861" t="s">
        <v>130</v>
      </c>
      <c r="DM111" s="861"/>
      <c r="DN111" s="861"/>
      <c r="DO111" s="861"/>
      <c r="DP111" s="861"/>
      <c r="DQ111" s="861" t="s">
        <v>130</v>
      </c>
      <c r="DR111" s="861"/>
      <c r="DS111" s="861"/>
      <c r="DT111" s="861"/>
      <c r="DU111" s="861"/>
      <c r="DV111" s="838" t="s">
        <v>441</v>
      </c>
      <c r="DW111" s="838"/>
      <c r="DX111" s="838"/>
      <c r="DY111" s="838"/>
      <c r="DZ111" s="839"/>
    </row>
    <row r="112" spans="1:131" s="247" customFormat="1" ht="26.25" customHeight="1" x14ac:dyDescent="0.15">
      <c r="A112" s="963" t="s">
        <v>446</v>
      </c>
      <c r="B112" s="964"/>
      <c r="C112" s="794" t="s">
        <v>447</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442</v>
      </c>
      <c r="AB112" s="824"/>
      <c r="AC112" s="824"/>
      <c r="AD112" s="824"/>
      <c r="AE112" s="825"/>
      <c r="AF112" s="826" t="s">
        <v>394</v>
      </c>
      <c r="AG112" s="824"/>
      <c r="AH112" s="824"/>
      <c r="AI112" s="824"/>
      <c r="AJ112" s="825"/>
      <c r="AK112" s="826" t="s">
        <v>394</v>
      </c>
      <c r="AL112" s="824"/>
      <c r="AM112" s="824"/>
      <c r="AN112" s="824"/>
      <c r="AO112" s="825"/>
      <c r="AP112" s="871" t="s">
        <v>442</v>
      </c>
      <c r="AQ112" s="872"/>
      <c r="AR112" s="872"/>
      <c r="AS112" s="872"/>
      <c r="AT112" s="873"/>
      <c r="AU112" s="983"/>
      <c r="AV112" s="984"/>
      <c r="AW112" s="984"/>
      <c r="AX112" s="984"/>
      <c r="AY112" s="984"/>
      <c r="AZ112" s="859" t="s">
        <v>448</v>
      </c>
      <c r="BA112" s="794"/>
      <c r="BB112" s="794"/>
      <c r="BC112" s="794"/>
      <c r="BD112" s="794"/>
      <c r="BE112" s="794"/>
      <c r="BF112" s="794"/>
      <c r="BG112" s="794"/>
      <c r="BH112" s="794"/>
      <c r="BI112" s="794"/>
      <c r="BJ112" s="794"/>
      <c r="BK112" s="794"/>
      <c r="BL112" s="794"/>
      <c r="BM112" s="794"/>
      <c r="BN112" s="794"/>
      <c r="BO112" s="794"/>
      <c r="BP112" s="795"/>
      <c r="BQ112" s="860">
        <v>1828630</v>
      </c>
      <c r="BR112" s="861"/>
      <c r="BS112" s="861"/>
      <c r="BT112" s="861"/>
      <c r="BU112" s="861"/>
      <c r="BV112" s="861">
        <v>1842488</v>
      </c>
      <c r="BW112" s="861"/>
      <c r="BX112" s="861"/>
      <c r="BY112" s="861"/>
      <c r="BZ112" s="861"/>
      <c r="CA112" s="861">
        <v>1804009</v>
      </c>
      <c r="CB112" s="861"/>
      <c r="CC112" s="861"/>
      <c r="CD112" s="861"/>
      <c r="CE112" s="861"/>
      <c r="CF112" s="922">
        <v>27.7</v>
      </c>
      <c r="CG112" s="923"/>
      <c r="CH112" s="923"/>
      <c r="CI112" s="923"/>
      <c r="CJ112" s="923"/>
      <c r="CK112" s="978"/>
      <c r="CL112" s="865"/>
      <c r="CM112" s="868" t="s">
        <v>449</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v>68221</v>
      </c>
      <c r="DH112" s="861"/>
      <c r="DI112" s="861"/>
      <c r="DJ112" s="861"/>
      <c r="DK112" s="861"/>
      <c r="DL112" s="861">
        <v>58141</v>
      </c>
      <c r="DM112" s="861"/>
      <c r="DN112" s="861"/>
      <c r="DO112" s="861"/>
      <c r="DP112" s="861"/>
      <c r="DQ112" s="861">
        <v>47900</v>
      </c>
      <c r="DR112" s="861"/>
      <c r="DS112" s="861"/>
      <c r="DT112" s="861"/>
      <c r="DU112" s="861"/>
      <c r="DV112" s="838">
        <v>0.7</v>
      </c>
      <c r="DW112" s="838"/>
      <c r="DX112" s="838"/>
      <c r="DY112" s="838"/>
      <c r="DZ112" s="839"/>
    </row>
    <row r="113" spans="1:130" s="247" customFormat="1" ht="26.25" customHeight="1" x14ac:dyDescent="0.15">
      <c r="A113" s="965"/>
      <c r="B113" s="966"/>
      <c r="C113" s="794" t="s">
        <v>450</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177837</v>
      </c>
      <c r="AB113" s="970"/>
      <c r="AC113" s="970"/>
      <c r="AD113" s="970"/>
      <c r="AE113" s="971"/>
      <c r="AF113" s="972">
        <v>221268</v>
      </c>
      <c r="AG113" s="970"/>
      <c r="AH113" s="970"/>
      <c r="AI113" s="970"/>
      <c r="AJ113" s="971"/>
      <c r="AK113" s="972">
        <v>218865</v>
      </c>
      <c r="AL113" s="970"/>
      <c r="AM113" s="970"/>
      <c r="AN113" s="970"/>
      <c r="AO113" s="971"/>
      <c r="AP113" s="973">
        <v>3.4</v>
      </c>
      <c r="AQ113" s="974"/>
      <c r="AR113" s="974"/>
      <c r="AS113" s="974"/>
      <c r="AT113" s="975"/>
      <c r="AU113" s="983"/>
      <c r="AV113" s="984"/>
      <c r="AW113" s="984"/>
      <c r="AX113" s="984"/>
      <c r="AY113" s="984"/>
      <c r="AZ113" s="859" t="s">
        <v>451</v>
      </c>
      <c r="BA113" s="794"/>
      <c r="BB113" s="794"/>
      <c r="BC113" s="794"/>
      <c r="BD113" s="794"/>
      <c r="BE113" s="794"/>
      <c r="BF113" s="794"/>
      <c r="BG113" s="794"/>
      <c r="BH113" s="794"/>
      <c r="BI113" s="794"/>
      <c r="BJ113" s="794"/>
      <c r="BK113" s="794"/>
      <c r="BL113" s="794"/>
      <c r="BM113" s="794"/>
      <c r="BN113" s="794"/>
      <c r="BO113" s="794"/>
      <c r="BP113" s="795"/>
      <c r="BQ113" s="860">
        <v>52241</v>
      </c>
      <c r="BR113" s="861"/>
      <c r="BS113" s="861"/>
      <c r="BT113" s="861"/>
      <c r="BU113" s="861"/>
      <c r="BV113" s="861">
        <v>41835</v>
      </c>
      <c r="BW113" s="861"/>
      <c r="BX113" s="861"/>
      <c r="BY113" s="861"/>
      <c r="BZ113" s="861"/>
      <c r="CA113" s="861">
        <v>157920</v>
      </c>
      <c r="CB113" s="861"/>
      <c r="CC113" s="861"/>
      <c r="CD113" s="861"/>
      <c r="CE113" s="861"/>
      <c r="CF113" s="922">
        <v>2.4</v>
      </c>
      <c r="CG113" s="923"/>
      <c r="CH113" s="923"/>
      <c r="CI113" s="923"/>
      <c r="CJ113" s="923"/>
      <c r="CK113" s="978"/>
      <c r="CL113" s="865"/>
      <c r="CM113" s="868" t="s">
        <v>452</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442</v>
      </c>
      <c r="DH113" s="824"/>
      <c r="DI113" s="824"/>
      <c r="DJ113" s="824"/>
      <c r="DK113" s="825"/>
      <c r="DL113" s="826" t="s">
        <v>394</v>
      </c>
      <c r="DM113" s="824"/>
      <c r="DN113" s="824"/>
      <c r="DO113" s="824"/>
      <c r="DP113" s="825"/>
      <c r="DQ113" s="826" t="s">
        <v>442</v>
      </c>
      <c r="DR113" s="824"/>
      <c r="DS113" s="824"/>
      <c r="DT113" s="824"/>
      <c r="DU113" s="825"/>
      <c r="DV113" s="871" t="s">
        <v>442</v>
      </c>
      <c r="DW113" s="872"/>
      <c r="DX113" s="872"/>
      <c r="DY113" s="872"/>
      <c r="DZ113" s="873"/>
    </row>
    <row r="114" spans="1:130" s="247" customFormat="1" ht="26.25" customHeight="1" x14ac:dyDescent="0.15">
      <c r="A114" s="965"/>
      <c r="B114" s="966"/>
      <c r="C114" s="794" t="s">
        <v>453</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13007</v>
      </c>
      <c r="AB114" s="824"/>
      <c r="AC114" s="824"/>
      <c r="AD114" s="824"/>
      <c r="AE114" s="825"/>
      <c r="AF114" s="826">
        <v>11093</v>
      </c>
      <c r="AG114" s="824"/>
      <c r="AH114" s="824"/>
      <c r="AI114" s="824"/>
      <c r="AJ114" s="825"/>
      <c r="AK114" s="826">
        <v>8707</v>
      </c>
      <c r="AL114" s="824"/>
      <c r="AM114" s="824"/>
      <c r="AN114" s="824"/>
      <c r="AO114" s="825"/>
      <c r="AP114" s="871">
        <v>0.1</v>
      </c>
      <c r="AQ114" s="872"/>
      <c r="AR114" s="872"/>
      <c r="AS114" s="872"/>
      <c r="AT114" s="873"/>
      <c r="AU114" s="983"/>
      <c r="AV114" s="984"/>
      <c r="AW114" s="984"/>
      <c r="AX114" s="984"/>
      <c r="AY114" s="984"/>
      <c r="AZ114" s="859" t="s">
        <v>454</v>
      </c>
      <c r="BA114" s="794"/>
      <c r="BB114" s="794"/>
      <c r="BC114" s="794"/>
      <c r="BD114" s="794"/>
      <c r="BE114" s="794"/>
      <c r="BF114" s="794"/>
      <c r="BG114" s="794"/>
      <c r="BH114" s="794"/>
      <c r="BI114" s="794"/>
      <c r="BJ114" s="794"/>
      <c r="BK114" s="794"/>
      <c r="BL114" s="794"/>
      <c r="BM114" s="794"/>
      <c r="BN114" s="794"/>
      <c r="BO114" s="794"/>
      <c r="BP114" s="795"/>
      <c r="BQ114" s="860">
        <v>1107227</v>
      </c>
      <c r="BR114" s="861"/>
      <c r="BS114" s="861"/>
      <c r="BT114" s="861"/>
      <c r="BU114" s="861"/>
      <c r="BV114" s="861">
        <v>1059902</v>
      </c>
      <c r="BW114" s="861"/>
      <c r="BX114" s="861"/>
      <c r="BY114" s="861"/>
      <c r="BZ114" s="861"/>
      <c r="CA114" s="861">
        <v>933513</v>
      </c>
      <c r="CB114" s="861"/>
      <c r="CC114" s="861"/>
      <c r="CD114" s="861"/>
      <c r="CE114" s="861"/>
      <c r="CF114" s="922">
        <v>14.4</v>
      </c>
      <c r="CG114" s="923"/>
      <c r="CH114" s="923"/>
      <c r="CI114" s="923"/>
      <c r="CJ114" s="923"/>
      <c r="CK114" s="978"/>
      <c r="CL114" s="865"/>
      <c r="CM114" s="868" t="s">
        <v>455</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130</v>
      </c>
      <c r="DH114" s="824"/>
      <c r="DI114" s="824"/>
      <c r="DJ114" s="824"/>
      <c r="DK114" s="825"/>
      <c r="DL114" s="826" t="s">
        <v>130</v>
      </c>
      <c r="DM114" s="824"/>
      <c r="DN114" s="824"/>
      <c r="DO114" s="824"/>
      <c r="DP114" s="825"/>
      <c r="DQ114" s="826" t="s">
        <v>442</v>
      </c>
      <c r="DR114" s="824"/>
      <c r="DS114" s="824"/>
      <c r="DT114" s="824"/>
      <c r="DU114" s="825"/>
      <c r="DV114" s="871" t="s">
        <v>441</v>
      </c>
      <c r="DW114" s="872"/>
      <c r="DX114" s="872"/>
      <c r="DY114" s="872"/>
      <c r="DZ114" s="873"/>
    </row>
    <row r="115" spans="1:130" s="247" customFormat="1" ht="26.25" customHeight="1" x14ac:dyDescent="0.15">
      <c r="A115" s="965"/>
      <c r="B115" s="966"/>
      <c r="C115" s="794" t="s">
        <v>456</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105260</v>
      </c>
      <c r="AB115" s="970"/>
      <c r="AC115" s="970"/>
      <c r="AD115" s="970"/>
      <c r="AE115" s="971"/>
      <c r="AF115" s="972">
        <v>90955</v>
      </c>
      <c r="AG115" s="970"/>
      <c r="AH115" s="970"/>
      <c r="AI115" s="970"/>
      <c r="AJ115" s="971"/>
      <c r="AK115" s="972">
        <v>73434</v>
      </c>
      <c r="AL115" s="970"/>
      <c r="AM115" s="970"/>
      <c r="AN115" s="970"/>
      <c r="AO115" s="971"/>
      <c r="AP115" s="973">
        <v>1.1000000000000001</v>
      </c>
      <c r="AQ115" s="974"/>
      <c r="AR115" s="974"/>
      <c r="AS115" s="974"/>
      <c r="AT115" s="975"/>
      <c r="AU115" s="983"/>
      <c r="AV115" s="984"/>
      <c r="AW115" s="984"/>
      <c r="AX115" s="984"/>
      <c r="AY115" s="984"/>
      <c r="AZ115" s="859" t="s">
        <v>457</v>
      </c>
      <c r="BA115" s="794"/>
      <c r="BB115" s="794"/>
      <c r="BC115" s="794"/>
      <c r="BD115" s="794"/>
      <c r="BE115" s="794"/>
      <c r="BF115" s="794"/>
      <c r="BG115" s="794"/>
      <c r="BH115" s="794"/>
      <c r="BI115" s="794"/>
      <c r="BJ115" s="794"/>
      <c r="BK115" s="794"/>
      <c r="BL115" s="794"/>
      <c r="BM115" s="794"/>
      <c r="BN115" s="794"/>
      <c r="BO115" s="794"/>
      <c r="BP115" s="795"/>
      <c r="BQ115" s="860" t="s">
        <v>394</v>
      </c>
      <c r="BR115" s="861"/>
      <c r="BS115" s="861"/>
      <c r="BT115" s="861"/>
      <c r="BU115" s="861"/>
      <c r="BV115" s="861" t="s">
        <v>441</v>
      </c>
      <c r="BW115" s="861"/>
      <c r="BX115" s="861"/>
      <c r="BY115" s="861"/>
      <c r="BZ115" s="861"/>
      <c r="CA115" s="861" t="s">
        <v>130</v>
      </c>
      <c r="CB115" s="861"/>
      <c r="CC115" s="861"/>
      <c r="CD115" s="861"/>
      <c r="CE115" s="861"/>
      <c r="CF115" s="922" t="s">
        <v>394</v>
      </c>
      <c r="CG115" s="923"/>
      <c r="CH115" s="923"/>
      <c r="CI115" s="923"/>
      <c r="CJ115" s="923"/>
      <c r="CK115" s="978"/>
      <c r="CL115" s="865"/>
      <c r="CM115" s="859" t="s">
        <v>458</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394</v>
      </c>
      <c r="DH115" s="824"/>
      <c r="DI115" s="824"/>
      <c r="DJ115" s="824"/>
      <c r="DK115" s="825"/>
      <c r="DL115" s="826" t="s">
        <v>442</v>
      </c>
      <c r="DM115" s="824"/>
      <c r="DN115" s="824"/>
      <c r="DO115" s="824"/>
      <c r="DP115" s="825"/>
      <c r="DQ115" s="826" t="s">
        <v>394</v>
      </c>
      <c r="DR115" s="824"/>
      <c r="DS115" s="824"/>
      <c r="DT115" s="824"/>
      <c r="DU115" s="825"/>
      <c r="DV115" s="871" t="s">
        <v>130</v>
      </c>
      <c r="DW115" s="872"/>
      <c r="DX115" s="872"/>
      <c r="DY115" s="872"/>
      <c r="DZ115" s="873"/>
    </row>
    <row r="116" spans="1:130" s="247" customFormat="1" ht="26.25" customHeight="1" x14ac:dyDescent="0.15">
      <c r="A116" s="967"/>
      <c r="B116" s="968"/>
      <c r="C116" s="927" t="s">
        <v>459</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441</v>
      </c>
      <c r="AB116" s="824"/>
      <c r="AC116" s="824"/>
      <c r="AD116" s="824"/>
      <c r="AE116" s="825"/>
      <c r="AF116" s="826" t="s">
        <v>130</v>
      </c>
      <c r="AG116" s="824"/>
      <c r="AH116" s="824"/>
      <c r="AI116" s="824"/>
      <c r="AJ116" s="825"/>
      <c r="AK116" s="826" t="s">
        <v>394</v>
      </c>
      <c r="AL116" s="824"/>
      <c r="AM116" s="824"/>
      <c r="AN116" s="824"/>
      <c r="AO116" s="825"/>
      <c r="AP116" s="871" t="s">
        <v>442</v>
      </c>
      <c r="AQ116" s="872"/>
      <c r="AR116" s="872"/>
      <c r="AS116" s="872"/>
      <c r="AT116" s="873"/>
      <c r="AU116" s="983"/>
      <c r="AV116" s="984"/>
      <c r="AW116" s="984"/>
      <c r="AX116" s="984"/>
      <c r="AY116" s="984"/>
      <c r="AZ116" s="910" t="s">
        <v>460</v>
      </c>
      <c r="BA116" s="911"/>
      <c r="BB116" s="911"/>
      <c r="BC116" s="911"/>
      <c r="BD116" s="911"/>
      <c r="BE116" s="911"/>
      <c r="BF116" s="911"/>
      <c r="BG116" s="911"/>
      <c r="BH116" s="911"/>
      <c r="BI116" s="911"/>
      <c r="BJ116" s="911"/>
      <c r="BK116" s="911"/>
      <c r="BL116" s="911"/>
      <c r="BM116" s="911"/>
      <c r="BN116" s="911"/>
      <c r="BO116" s="911"/>
      <c r="BP116" s="912"/>
      <c r="BQ116" s="860" t="s">
        <v>130</v>
      </c>
      <c r="BR116" s="861"/>
      <c r="BS116" s="861"/>
      <c r="BT116" s="861"/>
      <c r="BU116" s="861"/>
      <c r="BV116" s="861" t="s">
        <v>394</v>
      </c>
      <c r="BW116" s="861"/>
      <c r="BX116" s="861"/>
      <c r="BY116" s="861"/>
      <c r="BZ116" s="861"/>
      <c r="CA116" s="861" t="s">
        <v>441</v>
      </c>
      <c r="CB116" s="861"/>
      <c r="CC116" s="861"/>
      <c r="CD116" s="861"/>
      <c r="CE116" s="861"/>
      <c r="CF116" s="922" t="s">
        <v>442</v>
      </c>
      <c r="CG116" s="923"/>
      <c r="CH116" s="923"/>
      <c r="CI116" s="923"/>
      <c r="CJ116" s="923"/>
      <c r="CK116" s="978"/>
      <c r="CL116" s="865"/>
      <c r="CM116" s="868" t="s">
        <v>461</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160016</v>
      </c>
      <c r="DH116" s="824"/>
      <c r="DI116" s="824"/>
      <c r="DJ116" s="824"/>
      <c r="DK116" s="825"/>
      <c r="DL116" s="826">
        <v>145679</v>
      </c>
      <c r="DM116" s="824"/>
      <c r="DN116" s="824"/>
      <c r="DO116" s="824"/>
      <c r="DP116" s="825"/>
      <c r="DQ116" s="826">
        <v>131524</v>
      </c>
      <c r="DR116" s="824"/>
      <c r="DS116" s="824"/>
      <c r="DT116" s="824"/>
      <c r="DU116" s="825"/>
      <c r="DV116" s="871">
        <v>2</v>
      </c>
      <c r="DW116" s="872"/>
      <c r="DX116" s="872"/>
      <c r="DY116" s="872"/>
      <c r="DZ116" s="873"/>
    </row>
    <row r="117" spans="1:130" s="247" customFormat="1" ht="26.25" customHeight="1" x14ac:dyDescent="0.15">
      <c r="A117" s="948" t="s">
        <v>190</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462</v>
      </c>
      <c r="Z117" s="950"/>
      <c r="AA117" s="955">
        <v>1089641</v>
      </c>
      <c r="AB117" s="956"/>
      <c r="AC117" s="956"/>
      <c r="AD117" s="956"/>
      <c r="AE117" s="957"/>
      <c r="AF117" s="958">
        <v>1098850</v>
      </c>
      <c r="AG117" s="956"/>
      <c r="AH117" s="956"/>
      <c r="AI117" s="956"/>
      <c r="AJ117" s="957"/>
      <c r="AK117" s="958">
        <v>1102957</v>
      </c>
      <c r="AL117" s="956"/>
      <c r="AM117" s="956"/>
      <c r="AN117" s="956"/>
      <c r="AO117" s="957"/>
      <c r="AP117" s="959"/>
      <c r="AQ117" s="960"/>
      <c r="AR117" s="960"/>
      <c r="AS117" s="960"/>
      <c r="AT117" s="961"/>
      <c r="AU117" s="983"/>
      <c r="AV117" s="984"/>
      <c r="AW117" s="984"/>
      <c r="AX117" s="984"/>
      <c r="AY117" s="984"/>
      <c r="AZ117" s="910" t="s">
        <v>463</v>
      </c>
      <c r="BA117" s="911"/>
      <c r="BB117" s="911"/>
      <c r="BC117" s="911"/>
      <c r="BD117" s="911"/>
      <c r="BE117" s="911"/>
      <c r="BF117" s="911"/>
      <c r="BG117" s="911"/>
      <c r="BH117" s="911"/>
      <c r="BI117" s="911"/>
      <c r="BJ117" s="911"/>
      <c r="BK117" s="911"/>
      <c r="BL117" s="911"/>
      <c r="BM117" s="911"/>
      <c r="BN117" s="911"/>
      <c r="BO117" s="911"/>
      <c r="BP117" s="912"/>
      <c r="BQ117" s="860" t="s">
        <v>130</v>
      </c>
      <c r="BR117" s="861"/>
      <c r="BS117" s="861"/>
      <c r="BT117" s="861"/>
      <c r="BU117" s="861"/>
      <c r="BV117" s="861" t="s">
        <v>130</v>
      </c>
      <c r="BW117" s="861"/>
      <c r="BX117" s="861"/>
      <c r="BY117" s="861"/>
      <c r="BZ117" s="861"/>
      <c r="CA117" s="861" t="s">
        <v>130</v>
      </c>
      <c r="CB117" s="861"/>
      <c r="CC117" s="861"/>
      <c r="CD117" s="861"/>
      <c r="CE117" s="861"/>
      <c r="CF117" s="922" t="s">
        <v>130</v>
      </c>
      <c r="CG117" s="923"/>
      <c r="CH117" s="923"/>
      <c r="CI117" s="923"/>
      <c r="CJ117" s="923"/>
      <c r="CK117" s="978"/>
      <c r="CL117" s="865"/>
      <c r="CM117" s="868" t="s">
        <v>464</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394</v>
      </c>
      <c r="DH117" s="824"/>
      <c r="DI117" s="824"/>
      <c r="DJ117" s="824"/>
      <c r="DK117" s="825"/>
      <c r="DL117" s="826" t="s">
        <v>394</v>
      </c>
      <c r="DM117" s="824"/>
      <c r="DN117" s="824"/>
      <c r="DO117" s="824"/>
      <c r="DP117" s="825"/>
      <c r="DQ117" s="826" t="s">
        <v>442</v>
      </c>
      <c r="DR117" s="824"/>
      <c r="DS117" s="824"/>
      <c r="DT117" s="824"/>
      <c r="DU117" s="825"/>
      <c r="DV117" s="871" t="s">
        <v>130</v>
      </c>
      <c r="DW117" s="872"/>
      <c r="DX117" s="872"/>
      <c r="DY117" s="872"/>
      <c r="DZ117" s="873"/>
    </row>
    <row r="118" spans="1:130" s="247" customFormat="1" ht="26.25" customHeight="1" x14ac:dyDescent="0.15">
      <c r="A118" s="948" t="s">
        <v>436</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434</v>
      </c>
      <c r="AB118" s="949"/>
      <c r="AC118" s="949"/>
      <c r="AD118" s="949"/>
      <c r="AE118" s="950"/>
      <c r="AF118" s="951" t="s">
        <v>310</v>
      </c>
      <c r="AG118" s="949"/>
      <c r="AH118" s="949"/>
      <c r="AI118" s="949"/>
      <c r="AJ118" s="950"/>
      <c r="AK118" s="951" t="s">
        <v>309</v>
      </c>
      <c r="AL118" s="949"/>
      <c r="AM118" s="949"/>
      <c r="AN118" s="949"/>
      <c r="AO118" s="950"/>
      <c r="AP118" s="952" t="s">
        <v>435</v>
      </c>
      <c r="AQ118" s="953"/>
      <c r="AR118" s="953"/>
      <c r="AS118" s="953"/>
      <c r="AT118" s="954"/>
      <c r="AU118" s="983"/>
      <c r="AV118" s="984"/>
      <c r="AW118" s="984"/>
      <c r="AX118" s="984"/>
      <c r="AY118" s="984"/>
      <c r="AZ118" s="926" t="s">
        <v>465</v>
      </c>
      <c r="BA118" s="927"/>
      <c r="BB118" s="927"/>
      <c r="BC118" s="927"/>
      <c r="BD118" s="927"/>
      <c r="BE118" s="927"/>
      <c r="BF118" s="927"/>
      <c r="BG118" s="927"/>
      <c r="BH118" s="927"/>
      <c r="BI118" s="927"/>
      <c r="BJ118" s="927"/>
      <c r="BK118" s="927"/>
      <c r="BL118" s="927"/>
      <c r="BM118" s="927"/>
      <c r="BN118" s="927"/>
      <c r="BO118" s="927"/>
      <c r="BP118" s="928"/>
      <c r="BQ118" s="929" t="s">
        <v>442</v>
      </c>
      <c r="BR118" s="892"/>
      <c r="BS118" s="892"/>
      <c r="BT118" s="892"/>
      <c r="BU118" s="892"/>
      <c r="BV118" s="892" t="s">
        <v>442</v>
      </c>
      <c r="BW118" s="892"/>
      <c r="BX118" s="892"/>
      <c r="BY118" s="892"/>
      <c r="BZ118" s="892"/>
      <c r="CA118" s="892" t="s">
        <v>442</v>
      </c>
      <c r="CB118" s="892"/>
      <c r="CC118" s="892"/>
      <c r="CD118" s="892"/>
      <c r="CE118" s="892"/>
      <c r="CF118" s="922" t="s">
        <v>442</v>
      </c>
      <c r="CG118" s="923"/>
      <c r="CH118" s="923"/>
      <c r="CI118" s="923"/>
      <c r="CJ118" s="923"/>
      <c r="CK118" s="978"/>
      <c r="CL118" s="865"/>
      <c r="CM118" s="868" t="s">
        <v>466</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130</v>
      </c>
      <c r="DH118" s="824"/>
      <c r="DI118" s="824"/>
      <c r="DJ118" s="824"/>
      <c r="DK118" s="825"/>
      <c r="DL118" s="826" t="s">
        <v>130</v>
      </c>
      <c r="DM118" s="824"/>
      <c r="DN118" s="824"/>
      <c r="DO118" s="824"/>
      <c r="DP118" s="825"/>
      <c r="DQ118" s="826" t="s">
        <v>394</v>
      </c>
      <c r="DR118" s="824"/>
      <c r="DS118" s="824"/>
      <c r="DT118" s="824"/>
      <c r="DU118" s="825"/>
      <c r="DV118" s="871" t="s">
        <v>130</v>
      </c>
      <c r="DW118" s="872"/>
      <c r="DX118" s="872"/>
      <c r="DY118" s="872"/>
      <c r="DZ118" s="873"/>
    </row>
    <row r="119" spans="1:130" s="247" customFormat="1" ht="26.25" customHeight="1" x14ac:dyDescent="0.15">
      <c r="A119" s="862" t="s">
        <v>439</v>
      </c>
      <c r="B119" s="863"/>
      <c r="C119" s="938" t="s">
        <v>440</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394</v>
      </c>
      <c r="AB119" s="942"/>
      <c r="AC119" s="942"/>
      <c r="AD119" s="942"/>
      <c r="AE119" s="943"/>
      <c r="AF119" s="944" t="s">
        <v>130</v>
      </c>
      <c r="AG119" s="942"/>
      <c r="AH119" s="942"/>
      <c r="AI119" s="942"/>
      <c r="AJ119" s="943"/>
      <c r="AK119" s="944" t="s">
        <v>442</v>
      </c>
      <c r="AL119" s="942"/>
      <c r="AM119" s="942"/>
      <c r="AN119" s="942"/>
      <c r="AO119" s="943"/>
      <c r="AP119" s="945" t="s">
        <v>130</v>
      </c>
      <c r="AQ119" s="946"/>
      <c r="AR119" s="946"/>
      <c r="AS119" s="946"/>
      <c r="AT119" s="947"/>
      <c r="AU119" s="985"/>
      <c r="AV119" s="986"/>
      <c r="AW119" s="986"/>
      <c r="AX119" s="986"/>
      <c r="AY119" s="986"/>
      <c r="AZ119" s="278" t="s">
        <v>190</v>
      </c>
      <c r="BA119" s="278"/>
      <c r="BB119" s="278"/>
      <c r="BC119" s="278"/>
      <c r="BD119" s="278"/>
      <c r="BE119" s="278"/>
      <c r="BF119" s="278"/>
      <c r="BG119" s="278"/>
      <c r="BH119" s="278"/>
      <c r="BI119" s="278"/>
      <c r="BJ119" s="278"/>
      <c r="BK119" s="278"/>
      <c r="BL119" s="278"/>
      <c r="BM119" s="278"/>
      <c r="BN119" s="278"/>
      <c r="BO119" s="924" t="s">
        <v>467</v>
      </c>
      <c r="BP119" s="925"/>
      <c r="BQ119" s="929">
        <v>12230017</v>
      </c>
      <c r="BR119" s="892"/>
      <c r="BS119" s="892"/>
      <c r="BT119" s="892"/>
      <c r="BU119" s="892"/>
      <c r="BV119" s="892">
        <v>12781973</v>
      </c>
      <c r="BW119" s="892"/>
      <c r="BX119" s="892"/>
      <c r="BY119" s="892"/>
      <c r="BZ119" s="892"/>
      <c r="CA119" s="892">
        <v>13402174</v>
      </c>
      <c r="CB119" s="892"/>
      <c r="CC119" s="892"/>
      <c r="CD119" s="892"/>
      <c r="CE119" s="892"/>
      <c r="CF119" s="790"/>
      <c r="CG119" s="791"/>
      <c r="CH119" s="791"/>
      <c r="CI119" s="791"/>
      <c r="CJ119" s="881"/>
      <c r="CK119" s="979"/>
      <c r="CL119" s="867"/>
      <c r="CM119" s="885" t="s">
        <v>468</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204305</v>
      </c>
      <c r="DH119" s="807"/>
      <c r="DI119" s="807"/>
      <c r="DJ119" s="807"/>
      <c r="DK119" s="808"/>
      <c r="DL119" s="809">
        <v>188281</v>
      </c>
      <c r="DM119" s="807"/>
      <c r="DN119" s="807"/>
      <c r="DO119" s="807"/>
      <c r="DP119" s="808"/>
      <c r="DQ119" s="809">
        <v>261365</v>
      </c>
      <c r="DR119" s="807"/>
      <c r="DS119" s="807"/>
      <c r="DT119" s="807"/>
      <c r="DU119" s="808"/>
      <c r="DV119" s="895">
        <v>4</v>
      </c>
      <c r="DW119" s="896"/>
      <c r="DX119" s="896"/>
      <c r="DY119" s="896"/>
      <c r="DZ119" s="897"/>
    </row>
    <row r="120" spans="1:130" s="247" customFormat="1" ht="26.25" customHeight="1" x14ac:dyDescent="0.15">
      <c r="A120" s="864"/>
      <c r="B120" s="865"/>
      <c r="C120" s="868" t="s">
        <v>445</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130</v>
      </c>
      <c r="AB120" s="824"/>
      <c r="AC120" s="824"/>
      <c r="AD120" s="824"/>
      <c r="AE120" s="825"/>
      <c r="AF120" s="826" t="s">
        <v>130</v>
      </c>
      <c r="AG120" s="824"/>
      <c r="AH120" s="824"/>
      <c r="AI120" s="824"/>
      <c r="AJ120" s="825"/>
      <c r="AK120" s="826" t="s">
        <v>130</v>
      </c>
      <c r="AL120" s="824"/>
      <c r="AM120" s="824"/>
      <c r="AN120" s="824"/>
      <c r="AO120" s="825"/>
      <c r="AP120" s="871" t="s">
        <v>130</v>
      </c>
      <c r="AQ120" s="872"/>
      <c r="AR120" s="872"/>
      <c r="AS120" s="872"/>
      <c r="AT120" s="873"/>
      <c r="AU120" s="930" t="s">
        <v>469</v>
      </c>
      <c r="AV120" s="931"/>
      <c r="AW120" s="931"/>
      <c r="AX120" s="931"/>
      <c r="AY120" s="932"/>
      <c r="AZ120" s="907" t="s">
        <v>470</v>
      </c>
      <c r="BA120" s="852"/>
      <c r="BB120" s="852"/>
      <c r="BC120" s="852"/>
      <c r="BD120" s="852"/>
      <c r="BE120" s="852"/>
      <c r="BF120" s="852"/>
      <c r="BG120" s="852"/>
      <c r="BH120" s="852"/>
      <c r="BI120" s="852"/>
      <c r="BJ120" s="852"/>
      <c r="BK120" s="852"/>
      <c r="BL120" s="852"/>
      <c r="BM120" s="852"/>
      <c r="BN120" s="852"/>
      <c r="BO120" s="852"/>
      <c r="BP120" s="853"/>
      <c r="BQ120" s="908">
        <v>3581745</v>
      </c>
      <c r="BR120" s="889"/>
      <c r="BS120" s="889"/>
      <c r="BT120" s="889"/>
      <c r="BU120" s="889"/>
      <c r="BV120" s="889">
        <v>3537331</v>
      </c>
      <c r="BW120" s="889"/>
      <c r="BX120" s="889"/>
      <c r="BY120" s="889"/>
      <c r="BZ120" s="889"/>
      <c r="CA120" s="889">
        <v>3378353</v>
      </c>
      <c r="CB120" s="889"/>
      <c r="CC120" s="889"/>
      <c r="CD120" s="889"/>
      <c r="CE120" s="889"/>
      <c r="CF120" s="913">
        <v>51.9</v>
      </c>
      <c r="CG120" s="914"/>
      <c r="CH120" s="914"/>
      <c r="CI120" s="914"/>
      <c r="CJ120" s="914"/>
      <c r="CK120" s="915" t="s">
        <v>471</v>
      </c>
      <c r="CL120" s="899"/>
      <c r="CM120" s="899"/>
      <c r="CN120" s="899"/>
      <c r="CO120" s="900"/>
      <c r="CP120" s="919" t="s">
        <v>472</v>
      </c>
      <c r="CQ120" s="920"/>
      <c r="CR120" s="920"/>
      <c r="CS120" s="920"/>
      <c r="CT120" s="920"/>
      <c r="CU120" s="920"/>
      <c r="CV120" s="920"/>
      <c r="CW120" s="920"/>
      <c r="CX120" s="920"/>
      <c r="CY120" s="920"/>
      <c r="CZ120" s="920"/>
      <c r="DA120" s="920"/>
      <c r="DB120" s="920"/>
      <c r="DC120" s="920"/>
      <c r="DD120" s="920"/>
      <c r="DE120" s="920"/>
      <c r="DF120" s="921"/>
      <c r="DG120" s="908">
        <v>789278</v>
      </c>
      <c r="DH120" s="889"/>
      <c r="DI120" s="889"/>
      <c r="DJ120" s="889"/>
      <c r="DK120" s="889"/>
      <c r="DL120" s="889">
        <v>728931</v>
      </c>
      <c r="DM120" s="889"/>
      <c r="DN120" s="889"/>
      <c r="DO120" s="889"/>
      <c r="DP120" s="889"/>
      <c r="DQ120" s="889">
        <v>669115</v>
      </c>
      <c r="DR120" s="889"/>
      <c r="DS120" s="889"/>
      <c r="DT120" s="889"/>
      <c r="DU120" s="889"/>
      <c r="DV120" s="890">
        <v>10.3</v>
      </c>
      <c r="DW120" s="890"/>
      <c r="DX120" s="890"/>
      <c r="DY120" s="890"/>
      <c r="DZ120" s="891"/>
    </row>
    <row r="121" spans="1:130" s="247" customFormat="1" ht="26.25" customHeight="1" x14ac:dyDescent="0.15">
      <c r="A121" s="864"/>
      <c r="B121" s="865"/>
      <c r="C121" s="910" t="s">
        <v>473</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v>12</v>
      </c>
      <c r="AB121" s="824"/>
      <c r="AC121" s="824"/>
      <c r="AD121" s="824"/>
      <c r="AE121" s="825"/>
      <c r="AF121" s="826">
        <v>12</v>
      </c>
      <c r="AG121" s="824"/>
      <c r="AH121" s="824"/>
      <c r="AI121" s="824"/>
      <c r="AJ121" s="825"/>
      <c r="AK121" s="826">
        <v>13</v>
      </c>
      <c r="AL121" s="824"/>
      <c r="AM121" s="824"/>
      <c r="AN121" s="824"/>
      <c r="AO121" s="825"/>
      <c r="AP121" s="871">
        <v>0</v>
      </c>
      <c r="AQ121" s="872"/>
      <c r="AR121" s="872"/>
      <c r="AS121" s="872"/>
      <c r="AT121" s="873"/>
      <c r="AU121" s="933"/>
      <c r="AV121" s="934"/>
      <c r="AW121" s="934"/>
      <c r="AX121" s="934"/>
      <c r="AY121" s="935"/>
      <c r="AZ121" s="859" t="s">
        <v>474</v>
      </c>
      <c r="BA121" s="794"/>
      <c r="BB121" s="794"/>
      <c r="BC121" s="794"/>
      <c r="BD121" s="794"/>
      <c r="BE121" s="794"/>
      <c r="BF121" s="794"/>
      <c r="BG121" s="794"/>
      <c r="BH121" s="794"/>
      <c r="BI121" s="794"/>
      <c r="BJ121" s="794"/>
      <c r="BK121" s="794"/>
      <c r="BL121" s="794"/>
      <c r="BM121" s="794"/>
      <c r="BN121" s="794"/>
      <c r="BO121" s="794"/>
      <c r="BP121" s="795"/>
      <c r="BQ121" s="860">
        <v>199330</v>
      </c>
      <c r="BR121" s="861"/>
      <c r="BS121" s="861"/>
      <c r="BT121" s="861"/>
      <c r="BU121" s="861"/>
      <c r="BV121" s="861">
        <v>166060</v>
      </c>
      <c r="BW121" s="861"/>
      <c r="BX121" s="861"/>
      <c r="BY121" s="861"/>
      <c r="BZ121" s="861"/>
      <c r="CA121" s="861">
        <v>136172</v>
      </c>
      <c r="CB121" s="861"/>
      <c r="CC121" s="861"/>
      <c r="CD121" s="861"/>
      <c r="CE121" s="861"/>
      <c r="CF121" s="922">
        <v>2.1</v>
      </c>
      <c r="CG121" s="923"/>
      <c r="CH121" s="923"/>
      <c r="CI121" s="923"/>
      <c r="CJ121" s="923"/>
      <c r="CK121" s="916"/>
      <c r="CL121" s="902"/>
      <c r="CM121" s="902"/>
      <c r="CN121" s="902"/>
      <c r="CO121" s="903"/>
      <c r="CP121" s="882" t="s">
        <v>475</v>
      </c>
      <c r="CQ121" s="883"/>
      <c r="CR121" s="883"/>
      <c r="CS121" s="883"/>
      <c r="CT121" s="883"/>
      <c r="CU121" s="883"/>
      <c r="CV121" s="883"/>
      <c r="CW121" s="883"/>
      <c r="CX121" s="883"/>
      <c r="CY121" s="883"/>
      <c r="CZ121" s="883"/>
      <c r="DA121" s="883"/>
      <c r="DB121" s="883"/>
      <c r="DC121" s="883"/>
      <c r="DD121" s="883"/>
      <c r="DE121" s="883"/>
      <c r="DF121" s="884"/>
      <c r="DG121" s="860">
        <v>665973</v>
      </c>
      <c r="DH121" s="861"/>
      <c r="DI121" s="861"/>
      <c r="DJ121" s="861"/>
      <c r="DK121" s="861"/>
      <c r="DL121" s="861">
        <v>641188</v>
      </c>
      <c r="DM121" s="861"/>
      <c r="DN121" s="861"/>
      <c r="DO121" s="861"/>
      <c r="DP121" s="861"/>
      <c r="DQ121" s="861">
        <v>628534</v>
      </c>
      <c r="DR121" s="861"/>
      <c r="DS121" s="861"/>
      <c r="DT121" s="861"/>
      <c r="DU121" s="861"/>
      <c r="DV121" s="838">
        <v>9.6999999999999993</v>
      </c>
      <c r="DW121" s="838"/>
      <c r="DX121" s="838"/>
      <c r="DY121" s="838"/>
      <c r="DZ121" s="839"/>
    </row>
    <row r="122" spans="1:130" s="247" customFormat="1" ht="26.25" customHeight="1" x14ac:dyDescent="0.15">
      <c r="A122" s="864"/>
      <c r="B122" s="865"/>
      <c r="C122" s="868" t="s">
        <v>455</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442</v>
      </c>
      <c r="AB122" s="824"/>
      <c r="AC122" s="824"/>
      <c r="AD122" s="824"/>
      <c r="AE122" s="825"/>
      <c r="AF122" s="826" t="s">
        <v>130</v>
      </c>
      <c r="AG122" s="824"/>
      <c r="AH122" s="824"/>
      <c r="AI122" s="824"/>
      <c r="AJ122" s="825"/>
      <c r="AK122" s="826" t="s">
        <v>130</v>
      </c>
      <c r="AL122" s="824"/>
      <c r="AM122" s="824"/>
      <c r="AN122" s="824"/>
      <c r="AO122" s="825"/>
      <c r="AP122" s="871" t="s">
        <v>394</v>
      </c>
      <c r="AQ122" s="872"/>
      <c r="AR122" s="872"/>
      <c r="AS122" s="872"/>
      <c r="AT122" s="873"/>
      <c r="AU122" s="933"/>
      <c r="AV122" s="934"/>
      <c r="AW122" s="934"/>
      <c r="AX122" s="934"/>
      <c r="AY122" s="935"/>
      <c r="AZ122" s="926" t="s">
        <v>476</v>
      </c>
      <c r="BA122" s="927"/>
      <c r="BB122" s="927"/>
      <c r="BC122" s="927"/>
      <c r="BD122" s="927"/>
      <c r="BE122" s="927"/>
      <c r="BF122" s="927"/>
      <c r="BG122" s="927"/>
      <c r="BH122" s="927"/>
      <c r="BI122" s="927"/>
      <c r="BJ122" s="927"/>
      <c r="BK122" s="927"/>
      <c r="BL122" s="927"/>
      <c r="BM122" s="927"/>
      <c r="BN122" s="927"/>
      <c r="BO122" s="927"/>
      <c r="BP122" s="928"/>
      <c r="BQ122" s="929">
        <v>8279670</v>
      </c>
      <c r="BR122" s="892"/>
      <c r="BS122" s="892"/>
      <c r="BT122" s="892"/>
      <c r="BU122" s="892"/>
      <c r="BV122" s="892">
        <v>8534779</v>
      </c>
      <c r="BW122" s="892"/>
      <c r="BX122" s="892"/>
      <c r="BY122" s="892"/>
      <c r="BZ122" s="892"/>
      <c r="CA122" s="892">
        <v>8605362</v>
      </c>
      <c r="CB122" s="892"/>
      <c r="CC122" s="892"/>
      <c r="CD122" s="892"/>
      <c r="CE122" s="892"/>
      <c r="CF122" s="893">
        <v>132.30000000000001</v>
      </c>
      <c r="CG122" s="894"/>
      <c r="CH122" s="894"/>
      <c r="CI122" s="894"/>
      <c r="CJ122" s="894"/>
      <c r="CK122" s="916"/>
      <c r="CL122" s="902"/>
      <c r="CM122" s="902"/>
      <c r="CN122" s="902"/>
      <c r="CO122" s="903"/>
      <c r="CP122" s="882" t="s">
        <v>410</v>
      </c>
      <c r="CQ122" s="883"/>
      <c r="CR122" s="883"/>
      <c r="CS122" s="883"/>
      <c r="CT122" s="883"/>
      <c r="CU122" s="883"/>
      <c r="CV122" s="883"/>
      <c r="CW122" s="883"/>
      <c r="CX122" s="883"/>
      <c r="CY122" s="883"/>
      <c r="CZ122" s="883"/>
      <c r="DA122" s="883"/>
      <c r="DB122" s="883"/>
      <c r="DC122" s="883"/>
      <c r="DD122" s="883"/>
      <c r="DE122" s="883"/>
      <c r="DF122" s="884"/>
      <c r="DG122" s="860">
        <v>169658</v>
      </c>
      <c r="DH122" s="861"/>
      <c r="DI122" s="861"/>
      <c r="DJ122" s="861"/>
      <c r="DK122" s="861"/>
      <c r="DL122" s="861">
        <v>255244</v>
      </c>
      <c r="DM122" s="861"/>
      <c r="DN122" s="861"/>
      <c r="DO122" s="861"/>
      <c r="DP122" s="861"/>
      <c r="DQ122" s="861">
        <v>337468</v>
      </c>
      <c r="DR122" s="861"/>
      <c r="DS122" s="861"/>
      <c r="DT122" s="861"/>
      <c r="DU122" s="861"/>
      <c r="DV122" s="838">
        <v>5.2</v>
      </c>
      <c r="DW122" s="838"/>
      <c r="DX122" s="838"/>
      <c r="DY122" s="838"/>
      <c r="DZ122" s="839"/>
    </row>
    <row r="123" spans="1:130" s="247" customFormat="1" ht="26.25" customHeight="1" x14ac:dyDescent="0.15">
      <c r="A123" s="864"/>
      <c r="B123" s="865"/>
      <c r="C123" s="868" t="s">
        <v>461</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14519</v>
      </c>
      <c r="AB123" s="824"/>
      <c r="AC123" s="824"/>
      <c r="AD123" s="824"/>
      <c r="AE123" s="825"/>
      <c r="AF123" s="826">
        <v>15345</v>
      </c>
      <c r="AG123" s="824"/>
      <c r="AH123" s="824"/>
      <c r="AI123" s="824"/>
      <c r="AJ123" s="825"/>
      <c r="AK123" s="826">
        <v>15157</v>
      </c>
      <c r="AL123" s="824"/>
      <c r="AM123" s="824"/>
      <c r="AN123" s="824"/>
      <c r="AO123" s="825"/>
      <c r="AP123" s="871">
        <v>0.2</v>
      </c>
      <c r="AQ123" s="872"/>
      <c r="AR123" s="872"/>
      <c r="AS123" s="872"/>
      <c r="AT123" s="873"/>
      <c r="AU123" s="936"/>
      <c r="AV123" s="937"/>
      <c r="AW123" s="937"/>
      <c r="AX123" s="937"/>
      <c r="AY123" s="937"/>
      <c r="AZ123" s="278" t="s">
        <v>190</v>
      </c>
      <c r="BA123" s="278"/>
      <c r="BB123" s="278"/>
      <c r="BC123" s="278"/>
      <c r="BD123" s="278"/>
      <c r="BE123" s="278"/>
      <c r="BF123" s="278"/>
      <c r="BG123" s="278"/>
      <c r="BH123" s="278"/>
      <c r="BI123" s="278"/>
      <c r="BJ123" s="278"/>
      <c r="BK123" s="278"/>
      <c r="BL123" s="278"/>
      <c r="BM123" s="278"/>
      <c r="BN123" s="278"/>
      <c r="BO123" s="924" t="s">
        <v>477</v>
      </c>
      <c r="BP123" s="925"/>
      <c r="BQ123" s="879">
        <v>12060745</v>
      </c>
      <c r="BR123" s="880"/>
      <c r="BS123" s="880"/>
      <c r="BT123" s="880"/>
      <c r="BU123" s="880"/>
      <c r="BV123" s="880">
        <v>12238170</v>
      </c>
      <c r="BW123" s="880"/>
      <c r="BX123" s="880"/>
      <c r="BY123" s="880"/>
      <c r="BZ123" s="880"/>
      <c r="CA123" s="880">
        <v>12119887</v>
      </c>
      <c r="CB123" s="880"/>
      <c r="CC123" s="880"/>
      <c r="CD123" s="880"/>
      <c r="CE123" s="880"/>
      <c r="CF123" s="790"/>
      <c r="CG123" s="791"/>
      <c r="CH123" s="791"/>
      <c r="CI123" s="791"/>
      <c r="CJ123" s="881"/>
      <c r="CK123" s="916"/>
      <c r="CL123" s="902"/>
      <c r="CM123" s="902"/>
      <c r="CN123" s="902"/>
      <c r="CO123" s="903"/>
      <c r="CP123" s="882" t="s">
        <v>478</v>
      </c>
      <c r="CQ123" s="883"/>
      <c r="CR123" s="883"/>
      <c r="CS123" s="883"/>
      <c r="CT123" s="883"/>
      <c r="CU123" s="883"/>
      <c r="CV123" s="883"/>
      <c r="CW123" s="883"/>
      <c r="CX123" s="883"/>
      <c r="CY123" s="883"/>
      <c r="CZ123" s="883"/>
      <c r="DA123" s="883"/>
      <c r="DB123" s="883"/>
      <c r="DC123" s="883"/>
      <c r="DD123" s="883"/>
      <c r="DE123" s="883"/>
      <c r="DF123" s="884"/>
      <c r="DG123" s="823">
        <v>173433</v>
      </c>
      <c r="DH123" s="824"/>
      <c r="DI123" s="824"/>
      <c r="DJ123" s="824"/>
      <c r="DK123" s="825"/>
      <c r="DL123" s="826">
        <v>179743</v>
      </c>
      <c r="DM123" s="824"/>
      <c r="DN123" s="824"/>
      <c r="DO123" s="824"/>
      <c r="DP123" s="825"/>
      <c r="DQ123" s="826">
        <v>158340</v>
      </c>
      <c r="DR123" s="824"/>
      <c r="DS123" s="824"/>
      <c r="DT123" s="824"/>
      <c r="DU123" s="825"/>
      <c r="DV123" s="871">
        <v>2.4</v>
      </c>
      <c r="DW123" s="872"/>
      <c r="DX123" s="872"/>
      <c r="DY123" s="872"/>
      <c r="DZ123" s="873"/>
    </row>
    <row r="124" spans="1:130" s="247" customFormat="1" ht="26.25" customHeight="1" thickBot="1" x14ac:dyDescent="0.2">
      <c r="A124" s="864"/>
      <c r="B124" s="865"/>
      <c r="C124" s="868" t="s">
        <v>464</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130</v>
      </c>
      <c r="AB124" s="824"/>
      <c r="AC124" s="824"/>
      <c r="AD124" s="824"/>
      <c r="AE124" s="825"/>
      <c r="AF124" s="826" t="s">
        <v>394</v>
      </c>
      <c r="AG124" s="824"/>
      <c r="AH124" s="824"/>
      <c r="AI124" s="824"/>
      <c r="AJ124" s="825"/>
      <c r="AK124" s="826" t="s">
        <v>394</v>
      </c>
      <c r="AL124" s="824"/>
      <c r="AM124" s="824"/>
      <c r="AN124" s="824"/>
      <c r="AO124" s="825"/>
      <c r="AP124" s="871" t="s">
        <v>394</v>
      </c>
      <c r="AQ124" s="872"/>
      <c r="AR124" s="872"/>
      <c r="AS124" s="872"/>
      <c r="AT124" s="873"/>
      <c r="AU124" s="874" t="s">
        <v>479</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2.6</v>
      </c>
      <c r="BR124" s="878"/>
      <c r="BS124" s="878"/>
      <c r="BT124" s="878"/>
      <c r="BU124" s="878"/>
      <c r="BV124" s="878">
        <v>8.5</v>
      </c>
      <c r="BW124" s="878"/>
      <c r="BX124" s="878"/>
      <c r="BY124" s="878"/>
      <c r="BZ124" s="878"/>
      <c r="CA124" s="878">
        <v>19.7</v>
      </c>
      <c r="CB124" s="878"/>
      <c r="CC124" s="878"/>
      <c r="CD124" s="878"/>
      <c r="CE124" s="878"/>
      <c r="CF124" s="768"/>
      <c r="CG124" s="769"/>
      <c r="CH124" s="769"/>
      <c r="CI124" s="769"/>
      <c r="CJ124" s="909"/>
      <c r="CK124" s="917"/>
      <c r="CL124" s="917"/>
      <c r="CM124" s="917"/>
      <c r="CN124" s="917"/>
      <c r="CO124" s="918"/>
      <c r="CP124" s="882" t="s">
        <v>480</v>
      </c>
      <c r="CQ124" s="883"/>
      <c r="CR124" s="883"/>
      <c r="CS124" s="883"/>
      <c r="CT124" s="883"/>
      <c r="CU124" s="883"/>
      <c r="CV124" s="883"/>
      <c r="CW124" s="883"/>
      <c r="CX124" s="883"/>
      <c r="CY124" s="883"/>
      <c r="CZ124" s="883"/>
      <c r="DA124" s="883"/>
      <c r="DB124" s="883"/>
      <c r="DC124" s="883"/>
      <c r="DD124" s="883"/>
      <c r="DE124" s="883"/>
      <c r="DF124" s="884"/>
      <c r="DG124" s="806">
        <v>30288</v>
      </c>
      <c r="DH124" s="807"/>
      <c r="DI124" s="807"/>
      <c r="DJ124" s="807"/>
      <c r="DK124" s="808"/>
      <c r="DL124" s="809">
        <v>37382</v>
      </c>
      <c r="DM124" s="807"/>
      <c r="DN124" s="807"/>
      <c r="DO124" s="807"/>
      <c r="DP124" s="808"/>
      <c r="DQ124" s="809">
        <v>10552</v>
      </c>
      <c r="DR124" s="807"/>
      <c r="DS124" s="807"/>
      <c r="DT124" s="807"/>
      <c r="DU124" s="808"/>
      <c r="DV124" s="895">
        <v>0.2</v>
      </c>
      <c r="DW124" s="896"/>
      <c r="DX124" s="896"/>
      <c r="DY124" s="896"/>
      <c r="DZ124" s="897"/>
    </row>
    <row r="125" spans="1:130" s="247" customFormat="1" ht="26.25" customHeight="1" x14ac:dyDescent="0.15">
      <c r="A125" s="864"/>
      <c r="B125" s="865"/>
      <c r="C125" s="868" t="s">
        <v>466</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394</v>
      </c>
      <c r="AB125" s="824"/>
      <c r="AC125" s="824"/>
      <c r="AD125" s="824"/>
      <c r="AE125" s="825"/>
      <c r="AF125" s="826" t="s">
        <v>394</v>
      </c>
      <c r="AG125" s="824"/>
      <c r="AH125" s="824"/>
      <c r="AI125" s="824"/>
      <c r="AJ125" s="825"/>
      <c r="AK125" s="826" t="s">
        <v>394</v>
      </c>
      <c r="AL125" s="824"/>
      <c r="AM125" s="824"/>
      <c r="AN125" s="824"/>
      <c r="AO125" s="825"/>
      <c r="AP125" s="871" t="s">
        <v>394</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481</v>
      </c>
      <c r="CL125" s="899"/>
      <c r="CM125" s="899"/>
      <c r="CN125" s="899"/>
      <c r="CO125" s="900"/>
      <c r="CP125" s="907" t="s">
        <v>482</v>
      </c>
      <c r="CQ125" s="852"/>
      <c r="CR125" s="852"/>
      <c r="CS125" s="852"/>
      <c r="CT125" s="852"/>
      <c r="CU125" s="852"/>
      <c r="CV125" s="852"/>
      <c r="CW125" s="852"/>
      <c r="CX125" s="852"/>
      <c r="CY125" s="852"/>
      <c r="CZ125" s="852"/>
      <c r="DA125" s="852"/>
      <c r="DB125" s="852"/>
      <c r="DC125" s="852"/>
      <c r="DD125" s="852"/>
      <c r="DE125" s="852"/>
      <c r="DF125" s="853"/>
      <c r="DG125" s="908" t="s">
        <v>394</v>
      </c>
      <c r="DH125" s="889"/>
      <c r="DI125" s="889"/>
      <c r="DJ125" s="889"/>
      <c r="DK125" s="889"/>
      <c r="DL125" s="889" t="s">
        <v>394</v>
      </c>
      <c r="DM125" s="889"/>
      <c r="DN125" s="889"/>
      <c r="DO125" s="889"/>
      <c r="DP125" s="889"/>
      <c r="DQ125" s="889" t="s">
        <v>394</v>
      </c>
      <c r="DR125" s="889"/>
      <c r="DS125" s="889"/>
      <c r="DT125" s="889"/>
      <c r="DU125" s="889"/>
      <c r="DV125" s="890" t="s">
        <v>394</v>
      </c>
      <c r="DW125" s="890"/>
      <c r="DX125" s="890"/>
      <c r="DY125" s="890"/>
      <c r="DZ125" s="891"/>
    </row>
    <row r="126" spans="1:130" s="247" customFormat="1" ht="26.25" customHeight="1" thickBot="1" x14ac:dyDescent="0.2">
      <c r="A126" s="864"/>
      <c r="B126" s="865"/>
      <c r="C126" s="868" t="s">
        <v>468</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86574</v>
      </c>
      <c r="AB126" s="824"/>
      <c r="AC126" s="824"/>
      <c r="AD126" s="824"/>
      <c r="AE126" s="825"/>
      <c r="AF126" s="826">
        <v>71926</v>
      </c>
      <c r="AG126" s="824"/>
      <c r="AH126" s="824"/>
      <c r="AI126" s="824"/>
      <c r="AJ126" s="825"/>
      <c r="AK126" s="826">
        <v>3125</v>
      </c>
      <c r="AL126" s="824"/>
      <c r="AM126" s="824"/>
      <c r="AN126" s="824"/>
      <c r="AO126" s="825"/>
      <c r="AP126" s="871">
        <v>0</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483</v>
      </c>
      <c r="CQ126" s="794"/>
      <c r="CR126" s="794"/>
      <c r="CS126" s="794"/>
      <c r="CT126" s="794"/>
      <c r="CU126" s="794"/>
      <c r="CV126" s="794"/>
      <c r="CW126" s="794"/>
      <c r="CX126" s="794"/>
      <c r="CY126" s="794"/>
      <c r="CZ126" s="794"/>
      <c r="DA126" s="794"/>
      <c r="DB126" s="794"/>
      <c r="DC126" s="794"/>
      <c r="DD126" s="794"/>
      <c r="DE126" s="794"/>
      <c r="DF126" s="795"/>
      <c r="DG126" s="860" t="s">
        <v>394</v>
      </c>
      <c r="DH126" s="861"/>
      <c r="DI126" s="861"/>
      <c r="DJ126" s="861"/>
      <c r="DK126" s="861"/>
      <c r="DL126" s="861" t="s">
        <v>394</v>
      </c>
      <c r="DM126" s="861"/>
      <c r="DN126" s="861"/>
      <c r="DO126" s="861"/>
      <c r="DP126" s="861"/>
      <c r="DQ126" s="861" t="s">
        <v>394</v>
      </c>
      <c r="DR126" s="861"/>
      <c r="DS126" s="861"/>
      <c r="DT126" s="861"/>
      <c r="DU126" s="861"/>
      <c r="DV126" s="838" t="s">
        <v>394</v>
      </c>
      <c r="DW126" s="838"/>
      <c r="DX126" s="838"/>
      <c r="DY126" s="838"/>
      <c r="DZ126" s="839"/>
    </row>
    <row r="127" spans="1:130" s="247" customFormat="1" ht="26.25" customHeight="1" x14ac:dyDescent="0.15">
      <c r="A127" s="866"/>
      <c r="B127" s="867"/>
      <c r="C127" s="885" t="s">
        <v>484</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4155</v>
      </c>
      <c r="AB127" s="824"/>
      <c r="AC127" s="824"/>
      <c r="AD127" s="824"/>
      <c r="AE127" s="825"/>
      <c r="AF127" s="826">
        <v>3672</v>
      </c>
      <c r="AG127" s="824"/>
      <c r="AH127" s="824"/>
      <c r="AI127" s="824"/>
      <c r="AJ127" s="825"/>
      <c r="AK127" s="826">
        <v>55139</v>
      </c>
      <c r="AL127" s="824"/>
      <c r="AM127" s="824"/>
      <c r="AN127" s="824"/>
      <c r="AO127" s="825"/>
      <c r="AP127" s="871">
        <v>0.8</v>
      </c>
      <c r="AQ127" s="872"/>
      <c r="AR127" s="872"/>
      <c r="AS127" s="872"/>
      <c r="AT127" s="873"/>
      <c r="AU127" s="283"/>
      <c r="AV127" s="283"/>
      <c r="AW127" s="283"/>
      <c r="AX127" s="888" t="s">
        <v>485</v>
      </c>
      <c r="AY127" s="856"/>
      <c r="AZ127" s="856"/>
      <c r="BA127" s="856"/>
      <c r="BB127" s="856"/>
      <c r="BC127" s="856"/>
      <c r="BD127" s="856"/>
      <c r="BE127" s="857"/>
      <c r="BF127" s="855" t="s">
        <v>486</v>
      </c>
      <c r="BG127" s="856"/>
      <c r="BH127" s="856"/>
      <c r="BI127" s="856"/>
      <c r="BJ127" s="856"/>
      <c r="BK127" s="856"/>
      <c r="BL127" s="857"/>
      <c r="BM127" s="855" t="s">
        <v>487</v>
      </c>
      <c r="BN127" s="856"/>
      <c r="BO127" s="856"/>
      <c r="BP127" s="856"/>
      <c r="BQ127" s="856"/>
      <c r="BR127" s="856"/>
      <c r="BS127" s="857"/>
      <c r="BT127" s="855" t="s">
        <v>488</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489</v>
      </c>
      <c r="CQ127" s="794"/>
      <c r="CR127" s="794"/>
      <c r="CS127" s="794"/>
      <c r="CT127" s="794"/>
      <c r="CU127" s="794"/>
      <c r="CV127" s="794"/>
      <c r="CW127" s="794"/>
      <c r="CX127" s="794"/>
      <c r="CY127" s="794"/>
      <c r="CZ127" s="794"/>
      <c r="DA127" s="794"/>
      <c r="DB127" s="794"/>
      <c r="DC127" s="794"/>
      <c r="DD127" s="794"/>
      <c r="DE127" s="794"/>
      <c r="DF127" s="795"/>
      <c r="DG127" s="860" t="s">
        <v>394</v>
      </c>
      <c r="DH127" s="861"/>
      <c r="DI127" s="861"/>
      <c r="DJ127" s="861"/>
      <c r="DK127" s="861"/>
      <c r="DL127" s="861" t="s">
        <v>394</v>
      </c>
      <c r="DM127" s="861"/>
      <c r="DN127" s="861"/>
      <c r="DO127" s="861"/>
      <c r="DP127" s="861"/>
      <c r="DQ127" s="861" t="s">
        <v>394</v>
      </c>
      <c r="DR127" s="861"/>
      <c r="DS127" s="861"/>
      <c r="DT127" s="861"/>
      <c r="DU127" s="861"/>
      <c r="DV127" s="838" t="s">
        <v>394</v>
      </c>
      <c r="DW127" s="838"/>
      <c r="DX127" s="838"/>
      <c r="DY127" s="838"/>
      <c r="DZ127" s="839"/>
    </row>
    <row r="128" spans="1:130" s="247" customFormat="1" ht="26.25" customHeight="1" thickBot="1" x14ac:dyDescent="0.2">
      <c r="A128" s="840" t="s">
        <v>490</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491</v>
      </c>
      <c r="X128" s="842"/>
      <c r="Y128" s="842"/>
      <c r="Z128" s="843"/>
      <c r="AA128" s="844">
        <v>70827</v>
      </c>
      <c r="AB128" s="845"/>
      <c r="AC128" s="845"/>
      <c r="AD128" s="845"/>
      <c r="AE128" s="846"/>
      <c r="AF128" s="847">
        <v>67474</v>
      </c>
      <c r="AG128" s="845"/>
      <c r="AH128" s="845"/>
      <c r="AI128" s="845"/>
      <c r="AJ128" s="846"/>
      <c r="AK128" s="847">
        <v>61906</v>
      </c>
      <c r="AL128" s="845"/>
      <c r="AM128" s="845"/>
      <c r="AN128" s="845"/>
      <c r="AO128" s="846"/>
      <c r="AP128" s="848"/>
      <c r="AQ128" s="849"/>
      <c r="AR128" s="849"/>
      <c r="AS128" s="849"/>
      <c r="AT128" s="850"/>
      <c r="AU128" s="283"/>
      <c r="AV128" s="283"/>
      <c r="AW128" s="283"/>
      <c r="AX128" s="851" t="s">
        <v>492</v>
      </c>
      <c r="AY128" s="852"/>
      <c r="AZ128" s="852"/>
      <c r="BA128" s="852"/>
      <c r="BB128" s="852"/>
      <c r="BC128" s="852"/>
      <c r="BD128" s="852"/>
      <c r="BE128" s="853"/>
      <c r="BF128" s="830" t="s">
        <v>130</v>
      </c>
      <c r="BG128" s="831"/>
      <c r="BH128" s="831"/>
      <c r="BI128" s="831"/>
      <c r="BJ128" s="831"/>
      <c r="BK128" s="831"/>
      <c r="BL128" s="854"/>
      <c r="BM128" s="830">
        <v>13.96</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493</v>
      </c>
      <c r="CQ128" s="772"/>
      <c r="CR128" s="772"/>
      <c r="CS128" s="772"/>
      <c r="CT128" s="772"/>
      <c r="CU128" s="772"/>
      <c r="CV128" s="772"/>
      <c r="CW128" s="772"/>
      <c r="CX128" s="772"/>
      <c r="CY128" s="772"/>
      <c r="CZ128" s="772"/>
      <c r="DA128" s="772"/>
      <c r="DB128" s="772"/>
      <c r="DC128" s="772"/>
      <c r="DD128" s="772"/>
      <c r="DE128" s="772"/>
      <c r="DF128" s="773"/>
      <c r="DG128" s="834" t="s">
        <v>130</v>
      </c>
      <c r="DH128" s="835"/>
      <c r="DI128" s="835"/>
      <c r="DJ128" s="835"/>
      <c r="DK128" s="835"/>
      <c r="DL128" s="835" t="s">
        <v>130</v>
      </c>
      <c r="DM128" s="835"/>
      <c r="DN128" s="835"/>
      <c r="DO128" s="835"/>
      <c r="DP128" s="835"/>
      <c r="DQ128" s="835" t="s">
        <v>130</v>
      </c>
      <c r="DR128" s="835"/>
      <c r="DS128" s="835"/>
      <c r="DT128" s="835"/>
      <c r="DU128" s="835"/>
      <c r="DV128" s="836" t="s">
        <v>494</v>
      </c>
      <c r="DW128" s="836"/>
      <c r="DX128" s="836"/>
      <c r="DY128" s="836"/>
      <c r="DZ128" s="837"/>
    </row>
    <row r="129" spans="1:131" s="247" customFormat="1" ht="26.25" customHeight="1" x14ac:dyDescent="0.15">
      <c r="A129" s="818" t="s">
        <v>107</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495</v>
      </c>
      <c r="X129" s="821"/>
      <c r="Y129" s="821"/>
      <c r="Z129" s="822"/>
      <c r="AA129" s="823">
        <v>7189000</v>
      </c>
      <c r="AB129" s="824"/>
      <c r="AC129" s="824"/>
      <c r="AD129" s="824"/>
      <c r="AE129" s="825"/>
      <c r="AF129" s="826">
        <v>7149329</v>
      </c>
      <c r="AG129" s="824"/>
      <c r="AH129" s="824"/>
      <c r="AI129" s="824"/>
      <c r="AJ129" s="825"/>
      <c r="AK129" s="826">
        <v>7262824</v>
      </c>
      <c r="AL129" s="824"/>
      <c r="AM129" s="824"/>
      <c r="AN129" s="824"/>
      <c r="AO129" s="825"/>
      <c r="AP129" s="827"/>
      <c r="AQ129" s="828"/>
      <c r="AR129" s="828"/>
      <c r="AS129" s="828"/>
      <c r="AT129" s="829"/>
      <c r="AU129" s="285"/>
      <c r="AV129" s="285"/>
      <c r="AW129" s="285"/>
      <c r="AX129" s="793" t="s">
        <v>496</v>
      </c>
      <c r="AY129" s="794"/>
      <c r="AZ129" s="794"/>
      <c r="BA129" s="794"/>
      <c r="BB129" s="794"/>
      <c r="BC129" s="794"/>
      <c r="BD129" s="794"/>
      <c r="BE129" s="795"/>
      <c r="BF129" s="813" t="s">
        <v>394</v>
      </c>
      <c r="BG129" s="814"/>
      <c r="BH129" s="814"/>
      <c r="BI129" s="814"/>
      <c r="BJ129" s="814"/>
      <c r="BK129" s="814"/>
      <c r="BL129" s="815"/>
      <c r="BM129" s="813">
        <v>18.96</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497</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498</v>
      </c>
      <c r="X130" s="821"/>
      <c r="Y130" s="821"/>
      <c r="Z130" s="822"/>
      <c r="AA130" s="823">
        <v>781710</v>
      </c>
      <c r="AB130" s="824"/>
      <c r="AC130" s="824"/>
      <c r="AD130" s="824"/>
      <c r="AE130" s="825"/>
      <c r="AF130" s="826">
        <v>769754</v>
      </c>
      <c r="AG130" s="824"/>
      <c r="AH130" s="824"/>
      <c r="AI130" s="824"/>
      <c r="AJ130" s="825"/>
      <c r="AK130" s="826">
        <v>759378</v>
      </c>
      <c r="AL130" s="824"/>
      <c r="AM130" s="824"/>
      <c r="AN130" s="824"/>
      <c r="AO130" s="825"/>
      <c r="AP130" s="827"/>
      <c r="AQ130" s="828"/>
      <c r="AR130" s="828"/>
      <c r="AS130" s="828"/>
      <c r="AT130" s="829"/>
      <c r="AU130" s="285"/>
      <c r="AV130" s="285"/>
      <c r="AW130" s="285"/>
      <c r="AX130" s="793" t="s">
        <v>499</v>
      </c>
      <c r="AY130" s="794"/>
      <c r="AZ130" s="794"/>
      <c r="BA130" s="794"/>
      <c r="BB130" s="794"/>
      <c r="BC130" s="794"/>
      <c r="BD130" s="794"/>
      <c r="BE130" s="795"/>
      <c r="BF130" s="796">
        <v>4</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500</v>
      </c>
      <c r="X131" s="804"/>
      <c r="Y131" s="804"/>
      <c r="Z131" s="805"/>
      <c r="AA131" s="806">
        <v>6407290</v>
      </c>
      <c r="AB131" s="807"/>
      <c r="AC131" s="807"/>
      <c r="AD131" s="807"/>
      <c r="AE131" s="808"/>
      <c r="AF131" s="809">
        <v>6379575</v>
      </c>
      <c r="AG131" s="807"/>
      <c r="AH131" s="807"/>
      <c r="AI131" s="807"/>
      <c r="AJ131" s="808"/>
      <c r="AK131" s="809">
        <v>6503446</v>
      </c>
      <c r="AL131" s="807"/>
      <c r="AM131" s="807"/>
      <c r="AN131" s="807"/>
      <c r="AO131" s="808"/>
      <c r="AP131" s="810"/>
      <c r="AQ131" s="811"/>
      <c r="AR131" s="811"/>
      <c r="AS131" s="811"/>
      <c r="AT131" s="812"/>
      <c r="AU131" s="285"/>
      <c r="AV131" s="285"/>
      <c r="AW131" s="285"/>
      <c r="AX131" s="771" t="s">
        <v>501</v>
      </c>
      <c r="AY131" s="772"/>
      <c r="AZ131" s="772"/>
      <c r="BA131" s="772"/>
      <c r="BB131" s="772"/>
      <c r="BC131" s="772"/>
      <c r="BD131" s="772"/>
      <c r="BE131" s="773"/>
      <c r="BF131" s="774">
        <v>19.7</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502</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503</v>
      </c>
      <c r="W132" s="784"/>
      <c r="X132" s="784"/>
      <c r="Y132" s="784"/>
      <c r="Z132" s="785"/>
      <c r="AA132" s="786">
        <v>3.7005348599999999</v>
      </c>
      <c r="AB132" s="787"/>
      <c r="AC132" s="787"/>
      <c r="AD132" s="787"/>
      <c r="AE132" s="788"/>
      <c r="AF132" s="789">
        <v>4.1009314879999996</v>
      </c>
      <c r="AG132" s="787"/>
      <c r="AH132" s="787"/>
      <c r="AI132" s="787"/>
      <c r="AJ132" s="788"/>
      <c r="AK132" s="789">
        <v>4.3311346019999997</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504</v>
      </c>
      <c r="W133" s="763"/>
      <c r="X133" s="763"/>
      <c r="Y133" s="763"/>
      <c r="Z133" s="764"/>
      <c r="AA133" s="765">
        <v>4.4000000000000004</v>
      </c>
      <c r="AB133" s="766"/>
      <c r="AC133" s="766"/>
      <c r="AD133" s="766"/>
      <c r="AE133" s="767"/>
      <c r="AF133" s="765">
        <v>3.7</v>
      </c>
      <c r="AG133" s="766"/>
      <c r="AH133" s="766"/>
      <c r="AI133" s="766"/>
      <c r="AJ133" s="767"/>
      <c r="AK133" s="765">
        <v>4</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9gAohPwhs2LgsAeDD34DU5NUcfT+zexysJU1NI+zS/XOB8/mu00WiZ0IWoJqIaIO86JI/1uWg9Vf+xMlE8SP5Q==" saltValue="OKLqvem+fGeRmXZXv3LWr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0" zoomScale="70" zoomScaleNormal="85" zoomScaleSheetLayoutView="70" workbookViewId="0">
      <selection activeCell="CY73" sqref="CY73"/>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505</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4mILiBSQG57boaTADI0Klpok+w1tB7Ne5LH+yuXUV6Y1NHzcu5AZz4N5ze+uDHKuBYYTTEMlcDUNEHbkpY6oMQ==" saltValue="5x6JWydj/OahNBGbCm8x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election activeCell="G53" sqref="G53"/>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RWBKnt3x3bRtqr1ZKcrCb59GPcZNzI2U3fS99Q506GRgPGzwDadup+fVkdUnsz4k/W/LJQm8FmLpB0xkceTjJw==" saltValue="xK5xFc+S+B+hQXx5UfY5q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G53" sqref="G53"/>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507</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508</v>
      </c>
      <c r="AP7" s="304"/>
      <c r="AQ7" s="305" t="s">
        <v>509</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510</v>
      </c>
      <c r="AQ8" s="311" t="s">
        <v>511</v>
      </c>
      <c r="AR8" s="312" t="s">
        <v>512</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513</v>
      </c>
      <c r="AL9" s="1193"/>
      <c r="AM9" s="1193"/>
      <c r="AN9" s="1194"/>
      <c r="AO9" s="313">
        <v>1541898</v>
      </c>
      <c r="AP9" s="313">
        <v>83490</v>
      </c>
      <c r="AQ9" s="314">
        <v>95594</v>
      </c>
      <c r="AR9" s="315">
        <v>-12.7</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514</v>
      </c>
      <c r="AL10" s="1193"/>
      <c r="AM10" s="1193"/>
      <c r="AN10" s="1194"/>
      <c r="AO10" s="316">
        <v>222639</v>
      </c>
      <c r="AP10" s="316">
        <v>12055</v>
      </c>
      <c r="AQ10" s="317">
        <v>8521</v>
      </c>
      <c r="AR10" s="318">
        <v>41.5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515</v>
      </c>
      <c r="AL11" s="1193"/>
      <c r="AM11" s="1193"/>
      <c r="AN11" s="1194"/>
      <c r="AO11" s="316">
        <v>276815</v>
      </c>
      <c r="AP11" s="316">
        <v>14989</v>
      </c>
      <c r="AQ11" s="317">
        <v>14949</v>
      </c>
      <c r="AR11" s="318">
        <v>0.3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516</v>
      </c>
      <c r="AL12" s="1193"/>
      <c r="AM12" s="1193"/>
      <c r="AN12" s="1194"/>
      <c r="AO12" s="316" t="s">
        <v>517</v>
      </c>
      <c r="AP12" s="316" t="s">
        <v>517</v>
      </c>
      <c r="AQ12" s="317">
        <v>2839</v>
      </c>
      <c r="AR12" s="318" t="s">
        <v>517</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518</v>
      </c>
      <c r="AL13" s="1193"/>
      <c r="AM13" s="1193"/>
      <c r="AN13" s="1194"/>
      <c r="AO13" s="316" t="s">
        <v>517</v>
      </c>
      <c r="AP13" s="316" t="s">
        <v>517</v>
      </c>
      <c r="AQ13" s="317" t="s">
        <v>517</v>
      </c>
      <c r="AR13" s="318" t="s">
        <v>517</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519</v>
      </c>
      <c r="AL14" s="1193"/>
      <c r="AM14" s="1193"/>
      <c r="AN14" s="1194"/>
      <c r="AO14" s="316">
        <v>48723</v>
      </c>
      <c r="AP14" s="316">
        <v>2638</v>
      </c>
      <c r="AQ14" s="317">
        <v>6532</v>
      </c>
      <c r="AR14" s="318">
        <v>-59.6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520</v>
      </c>
      <c r="AL15" s="1193"/>
      <c r="AM15" s="1193"/>
      <c r="AN15" s="1194"/>
      <c r="AO15" s="316">
        <v>26989</v>
      </c>
      <c r="AP15" s="316">
        <v>1461</v>
      </c>
      <c r="AQ15" s="317">
        <v>2245</v>
      </c>
      <c r="AR15" s="318">
        <v>-34.9</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521</v>
      </c>
      <c r="AL16" s="1196"/>
      <c r="AM16" s="1196"/>
      <c r="AN16" s="1197"/>
      <c r="AO16" s="316">
        <v>-160004</v>
      </c>
      <c r="AP16" s="316">
        <v>-8664</v>
      </c>
      <c r="AQ16" s="317">
        <v>-9049</v>
      </c>
      <c r="AR16" s="318">
        <v>-4.3</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190</v>
      </c>
      <c r="AL17" s="1196"/>
      <c r="AM17" s="1196"/>
      <c r="AN17" s="1197"/>
      <c r="AO17" s="316">
        <v>1957060</v>
      </c>
      <c r="AP17" s="316">
        <v>105970</v>
      </c>
      <c r="AQ17" s="317">
        <v>121631</v>
      </c>
      <c r="AR17" s="318">
        <v>-12.9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522</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523</v>
      </c>
      <c r="AP20" s="324" t="s">
        <v>524</v>
      </c>
      <c r="AQ20" s="325" t="s">
        <v>525</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526</v>
      </c>
      <c r="AL21" s="1190"/>
      <c r="AM21" s="1190"/>
      <c r="AN21" s="1191"/>
      <c r="AO21" s="328">
        <v>9.8000000000000007</v>
      </c>
      <c r="AP21" s="329">
        <v>11.23</v>
      </c>
      <c r="AQ21" s="330">
        <v>-1.43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527</v>
      </c>
      <c r="AL22" s="1190"/>
      <c r="AM22" s="1190"/>
      <c r="AN22" s="1191"/>
      <c r="AO22" s="333">
        <v>98.1</v>
      </c>
      <c r="AP22" s="334">
        <v>95.4</v>
      </c>
      <c r="AQ22" s="335">
        <v>2.7</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530</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508</v>
      </c>
      <c r="AP30" s="304"/>
      <c r="AQ30" s="305" t="s">
        <v>509</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510</v>
      </c>
      <c r="AQ31" s="311" t="s">
        <v>511</v>
      </c>
      <c r="AR31" s="312" t="s">
        <v>512</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531</v>
      </c>
      <c r="AL32" s="1181"/>
      <c r="AM32" s="1181"/>
      <c r="AN32" s="1182"/>
      <c r="AO32" s="343">
        <v>801951</v>
      </c>
      <c r="AP32" s="343">
        <v>43424</v>
      </c>
      <c r="AQ32" s="344">
        <v>72579</v>
      </c>
      <c r="AR32" s="345">
        <v>-40.200000000000003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532</v>
      </c>
      <c r="AL33" s="1181"/>
      <c r="AM33" s="1181"/>
      <c r="AN33" s="1182"/>
      <c r="AO33" s="343" t="s">
        <v>517</v>
      </c>
      <c r="AP33" s="343" t="s">
        <v>517</v>
      </c>
      <c r="AQ33" s="344" t="s">
        <v>517</v>
      </c>
      <c r="AR33" s="345" t="s">
        <v>517</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533</v>
      </c>
      <c r="AL34" s="1181"/>
      <c r="AM34" s="1181"/>
      <c r="AN34" s="1182"/>
      <c r="AO34" s="343" t="s">
        <v>517</v>
      </c>
      <c r="AP34" s="343" t="s">
        <v>517</v>
      </c>
      <c r="AQ34" s="344" t="s">
        <v>517</v>
      </c>
      <c r="AR34" s="345" t="s">
        <v>517</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534</v>
      </c>
      <c r="AL35" s="1181"/>
      <c r="AM35" s="1181"/>
      <c r="AN35" s="1182"/>
      <c r="AO35" s="343">
        <v>218865</v>
      </c>
      <c r="AP35" s="343">
        <v>11851</v>
      </c>
      <c r="AQ35" s="344">
        <v>21739</v>
      </c>
      <c r="AR35" s="345">
        <v>-45.5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535</v>
      </c>
      <c r="AL36" s="1181"/>
      <c r="AM36" s="1181"/>
      <c r="AN36" s="1182"/>
      <c r="AO36" s="343">
        <v>8707</v>
      </c>
      <c r="AP36" s="343">
        <v>471</v>
      </c>
      <c r="AQ36" s="344">
        <v>2493</v>
      </c>
      <c r="AR36" s="345">
        <v>-81.099999999999994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536</v>
      </c>
      <c r="AL37" s="1181"/>
      <c r="AM37" s="1181"/>
      <c r="AN37" s="1182"/>
      <c r="AO37" s="343">
        <v>73434</v>
      </c>
      <c r="AP37" s="343">
        <v>3976</v>
      </c>
      <c r="AQ37" s="344">
        <v>865</v>
      </c>
      <c r="AR37" s="345">
        <v>359.7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537</v>
      </c>
      <c r="AL38" s="1184"/>
      <c r="AM38" s="1184"/>
      <c r="AN38" s="1185"/>
      <c r="AO38" s="346" t="s">
        <v>517</v>
      </c>
      <c r="AP38" s="346" t="s">
        <v>517</v>
      </c>
      <c r="AQ38" s="347">
        <v>7</v>
      </c>
      <c r="AR38" s="335" t="s">
        <v>517</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538</v>
      </c>
      <c r="AL39" s="1184"/>
      <c r="AM39" s="1184"/>
      <c r="AN39" s="1185"/>
      <c r="AO39" s="343">
        <v>-61906</v>
      </c>
      <c r="AP39" s="343">
        <v>-3352</v>
      </c>
      <c r="AQ39" s="344">
        <v>-2840</v>
      </c>
      <c r="AR39" s="345">
        <v>18</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539</v>
      </c>
      <c r="AL40" s="1181"/>
      <c r="AM40" s="1181"/>
      <c r="AN40" s="1182"/>
      <c r="AO40" s="343">
        <v>-759378</v>
      </c>
      <c r="AP40" s="343">
        <v>-41119</v>
      </c>
      <c r="AQ40" s="344">
        <v>-65347</v>
      </c>
      <c r="AR40" s="345">
        <v>-37.1</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302</v>
      </c>
      <c r="AL41" s="1187"/>
      <c r="AM41" s="1187"/>
      <c r="AN41" s="1188"/>
      <c r="AO41" s="343">
        <v>281673</v>
      </c>
      <c r="AP41" s="343">
        <v>15252</v>
      </c>
      <c r="AQ41" s="344">
        <v>29497</v>
      </c>
      <c r="AR41" s="345">
        <v>-48.3</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540</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542</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508</v>
      </c>
      <c r="AN49" s="1175" t="s">
        <v>543</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544</v>
      </c>
      <c r="AO50" s="360" t="s">
        <v>545</v>
      </c>
      <c r="AP50" s="361" t="s">
        <v>546</v>
      </c>
      <c r="AQ50" s="362" t="s">
        <v>547</v>
      </c>
      <c r="AR50" s="363" t="s">
        <v>548</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549</v>
      </c>
      <c r="AL51" s="356"/>
      <c r="AM51" s="364">
        <v>3486035</v>
      </c>
      <c r="AN51" s="365">
        <v>183292</v>
      </c>
      <c r="AO51" s="366">
        <v>89.2</v>
      </c>
      <c r="AP51" s="367">
        <v>96635</v>
      </c>
      <c r="AQ51" s="368">
        <v>-5</v>
      </c>
      <c r="AR51" s="369">
        <v>94.2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550</v>
      </c>
      <c r="AM52" s="372">
        <v>523392</v>
      </c>
      <c r="AN52" s="373">
        <v>27519</v>
      </c>
      <c r="AO52" s="374">
        <v>-48.4</v>
      </c>
      <c r="AP52" s="375">
        <v>44408</v>
      </c>
      <c r="AQ52" s="376">
        <v>-13</v>
      </c>
      <c r="AR52" s="377">
        <v>-35.4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551</v>
      </c>
      <c r="AL53" s="356"/>
      <c r="AM53" s="364">
        <v>1637724</v>
      </c>
      <c r="AN53" s="365">
        <v>86570</v>
      </c>
      <c r="AO53" s="366">
        <v>-52.8</v>
      </c>
      <c r="AP53" s="367">
        <v>97062</v>
      </c>
      <c r="AQ53" s="368">
        <v>0.4</v>
      </c>
      <c r="AR53" s="369">
        <v>-53.2</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550</v>
      </c>
      <c r="AM54" s="372">
        <v>890516</v>
      </c>
      <c r="AN54" s="373">
        <v>47072</v>
      </c>
      <c r="AO54" s="374">
        <v>71.099999999999994</v>
      </c>
      <c r="AP54" s="375">
        <v>50112</v>
      </c>
      <c r="AQ54" s="376">
        <v>12.8</v>
      </c>
      <c r="AR54" s="377">
        <v>58.3</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552</v>
      </c>
      <c r="AL55" s="356"/>
      <c r="AM55" s="364">
        <v>1859749</v>
      </c>
      <c r="AN55" s="365">
        <v>99271</v>
      </c>
      <c r="AO55" s="366">
        <v>14.7</v>
      </c>
      <c r="AP55" s="367">
        <v>106005</v>
      </c>
      <c r="AQ55" s="368">
        <v>9.1999999999999993</v>
      </c>
      <c r="AR55" s="369">
        <v>5.5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550</v>
      </c>
      <c r="AM56" s="372">
        <v>1154088</v>
      </c>
      <c r="AN56" s="373">
        <v>61604</v>
      </c>
      <c r="AO56" s="374">
        <v>30.9</v>
      </c>
      <c r="AP56" s="375">
        <v>58359</v>
      </c>
      <c r="AQ56" s="376">
        <v>16.5</v>
      </c>
      <c r="AR56" s="377">
        <v>14.4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553</v>
      </c>
      <c r="AL57" s="356"/>
      <c r="AM57" s="364">
        <v>1795066</v>
      </c>
      <c r="AN57" s="365">
        <v>96163</v>
      </c>
      <c r="AO57" s="366">
        <v>-3.1</v>
      </c>
      <c r="AP57" s="367">
        <v>98507</v>
      </c>
      <c r="AQ57" s="368">
        <v>-7.1</v>
      </c>
      <c r="AR57" s="369">
        <v>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550</v>
      </c>
      <c r="AM58" s="372">
        <v>1210235</v>
      </c>
      <c r="AN58" s="373">
        <v>64833</v>
      </c>
      <c r="AO58" s="374">
        <v>5.2</v>
      </c>
      <c r="AP58" s="375">
        <v>47567</v>
      </c>
      <c r="AQ58" s="376">
        <v>-18.5</v>
      </c>
      <c r="AR58" s="377">
        <v>23.7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554</v>
      </c>
      <c r="AL59" s="356"/>
      <c r="AM59" s="364">
        <v>2071749</v>
      </c>
      <c r="AN59" s="365">
        <v>112180</v>
      </c>
      <c r="AO59" s="366">
        <v>16.7</v>
      </c>
      <c r="AP59" s="367">
        <v>113347</v>
      </c>
      <c r="AQ59" s="368">
        <v>15.1</v>
      </c>
      <c r="AR59" s="369">
        <v>1.6</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550</v>
      </c>
      <c r="AM60" s="372">
        <v>1435738</v>
      </c>
      <c r="AN60" s="373">
        <v>77742</v>
      </c>
      <c r="AO60" s="374">
        <v>19.899999999999999</v>
      </c>
      <c r="AP60" s="375">
        <v>58728</v>
      </c>
      <c r="AQ60" s="376">
        <v>23.5</v>
      </c>
      <c r="AR60" s="377">
        <v>-3.6</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555</v>
      </c>
      <c r="AL61" s="378"/>
      <c r="AM61" s="379">
        <v>2170065</v>
      </c>
      <c r="AN61" s="380">
        <v>115495</v>
      </c>
      <c r="AO61" s="381">
        <v>12.9</v>
      </c>
      <c r="AP61" s="382">
        <v>102311</v>
      </c>
      <c r="AQ61" s="383">
        <v>2.5</v>
      </c>
      <c r="AR61" s="369">
        <v>10.4</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550</v>
      </c>
      <c r="AM62" s="372">
        <v>1042794</v>
      </c>
      <c r="AN62" s="373">
        <v>55754</v>
      </c>
      <c r="AO62" s="374">
        <v>15.7</v>
      </c>
      <c r="AP62" s="375">
        <v>51835</v>
      </c>
      <c r="AQ62" s="376">
        <v>4.3</v>
      </c>
      <c r="AR62" s="377">
        <v>11.4</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7y/uB/Qh/NGk8574qZ76KjJQyAFVPZie7OoyeeCqA8f7i9M7sYmqlMb59bWbtalDRY10m/y/oQSYYz4NzSdwew==" saltValue="g/jxdhMtQYHZWVDvFYNvN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65" zoomScale="70" zoomScaleNormal="70" zoomScaleSheetLayoutView="55" workbookViewId="0">
      <selection activeCell="G53" sqref="G53"/>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20" spans="125:125" ht="13.5" hidden="1" customHeight="1" x14ac:dyDescent="0.15"/>
    <row r="121" spans="125:125" ht="13.5" hidden="1" customHeight="1" x14ac:dyDescent="0.15">
      <c r="DU121" s="291"/>
    </row>
  </sheetData>
  <sheetProtection algorithmName="SHA-512" hashValue="p162dj6KeryupX3RI3KcsrFf2YBgqs7Lnc9vzRUdRLM2SZMs/eQXL5MHA9y/BRTIRa8iidCOJ6KB8crk/VPwaw==" saltValue="X05kQQD6b6qeno44+xarN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3" zoomScale="70" zoomScaleNormal="70" zoomScaleSheetLayoutView="55" workbookViewId="0">
      <selection activeCell="G53" sqref="G53"/>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558</v>
      </c>
    </row>
  </sheetData>
  <sheetProtection algorithmName="SHA-512" hashValue="76gBK/oZJWisoTO2oR6WZZMyVPgrKWjCjlsd/OrM4XFpxwxJz3tyVCOXR7C0fIFZkO5J7w/da6j0EgimKyk8Iw==" saltValue="iUpOst0wQYDovHa9UPbY4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7" zoomScale="70" zoomScaleNormal="70" zoomScaleSheetLayoutView="100" workbookViewId="0">
      <selection activeCell="G53" sqref="G5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559</v>
      </c>
      <c r="G46" s="8" t="s">
        <v>560</v>
      </c>
      <c r="H46" s="8" t="s">
        <v>561</v>
      </c>
      <c r="I46" s="8" t="s">
        <v>562</v>
      </c>
      <c r="J46" s="9" t="s">
        <v>563</v>
      </c>
    </row>
    <row r="47" spans="2:10" ht="57.75" customHeight="1" x14ac:dyDescent="0.15">
      <c r="B47" s="10"/>
      <c r="C47" s="1198" t="s">
        <v>3</v>
      </c>
      <c r="D47" s="1198"/>
      <c r="E47" s="1199"/>
      <c r="F47" s="11">
        <v>14.34</v>
      </c>
      <c r="G47" s="12">
        <v>14.51</v>
      </c>
      <c r="H47" s="12">
        <v>14.61</v>
      </c>
      <c r="I47" s="12">
        <v>14.7</v>
      </c>
      <c r="J47" s="13">
        <v>14.47</v>
      </c>
    </row>
    <row r="48" spans="2:10" ht="57.75" customHeight="1" x14ac:dyDescent="0.15">
      <c r="B48" s="14"/>
      <c r="C48" s="1200" t="s">
        <v>4</v>
      </c>
      <c r="D48" s="1200"/>
      <c r="E48" s="1201"/>
      <c r="F48" s="15">
        <v>3.14</v>
      </c>
      <c r="G48" s="16">
        <v>2.44</v>
      </c>
      <c r="H48" s="16">
        <v>4.21</v>
      </c>
      <c r="I48" s="16">
        <v>5.33</v>
      </c>
      <c r="J48" s="17">
        <v>5.01</v>
      </c>
    </row>
    <row r="49" spans="2:10" ht="57.75" customHeight="1" thickBot="1" x14ac:dyDescent="0.2">
      <c r="B49" s="18"/>
      <c r="C49" s="1202" t="s">
        <v>5</v>
      </c>
      <c r="D49" s="1202"/>
      <c r="E49" s="1203"/>
      <c r="F49" s="19" t="s">
        <v>564</v>
      </c>
      <c r="G49" s="20" t="s">
        <v>565</v>
      </c>
      <c r="H49" s="20">
        <v>1.75</v>
      </c>
      <c r="I49" s="20">
        <v>1.1100000000000001</v>
      </c>
      <c r="J49" s="21" t="s">
        <v>566</v>
      </c>
    </row>
    <row r="50" spans="2:10" ht="13.5" customHeight="1" x14ac:dyDescent="0.15"/>
  </sheetData>
  <sheetProtection algorithmName="SHA-512" hashValue="cCmcZu5ktdZN7yfNoGtpM2xDPXCdgvLg1POaDH3cMZxS84eLSECv0wR1kQLdmiurMSaAvHcbmGDlOek+pkpUKg==" saltValue="gc8wCw3SbQgPmS0GbSmE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永　森　健　太</cp:lastModifiedBy>
  <cp:lastPrinted>2021-03-06T03:43:20Z</cp:lastPrinted>
  <dcterms:created xsi:type="dcterms:W3CDTF">2021-02-05T00:50:56Z</dcterms:created>
  <dcterms:modified xsi:type="dcterms:W3CDTF">2021-10-19T08:26:35Z</dcterms:modified>
  <cp:category/>
</cp:coreProperties>
</file>