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oura.k\Desktop\報告（1回目シートに2回目分追加）\"/>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<sst xmlns="http://schemas.openxmlformats.org/spreadsheetml/2006/main" count="1067" uniqueCount="615">
  <si>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</si>
  <si>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</si>
  <si>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</si>
  <si>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</si>
  <si>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</si>
  <si>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</si>
  <si>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</si>
  <si>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</si>
  <si>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</si>
  <si>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</si>
  <si>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</si>
  <si>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</si>
  <si>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</si>
  <si>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</si>
  <si>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</si>
  <si>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</si>
  <si>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</si>
  <si>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</si>
  <si>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</si>
  <si>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</si>
  <si>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</si>
  <si>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</si>
  <si>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</si>
  <si>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</si>
  <si>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</si>
  <si>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</si>
  <si>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</si>
  <si>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</si>
  <si>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</si>
  <si>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</si>
  <si>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</si>
  <si>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</si>
  <si>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</si>
  <si>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</si>
  <si>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</si>
  <si>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</si>
  <si>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</si>
  <si>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</si>
  <si>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</si>
  <si>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</si>
  <si>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</si>
  <si>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</si>
  <si>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</si>
  <si>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</si>
  <si>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</si>
  <si>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</si>
  <si>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</si>
  <si>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</si>
  <si>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</si>
  <si>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</si>
  <si>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</si>
  <si>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</si>
  <si>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</si>
  <si>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</si>
  <si>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</si>
  <si>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</si>
  <si>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</si>
  <si>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</si>
  <si>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</si>
  <si>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</si>
  <si>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</si>
  <si>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</si>
  <si>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</si>
  <si>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</si>
  <si>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</si>
  <si>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</si>
  <si>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</si>
  <si>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</si>
  <si>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</si>
  <si>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</si>
  <si>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</si>
  <si>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</si>
  <si>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</si>
  <si>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</si>
  <si>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</si>
  <si>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</si>
  <si>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</si>
  <si>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</si>
  <si>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</si>
  <si>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</si>
  <si>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</si>
  <si>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</si>
  <si>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</si>
  <si>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</si>
  <si>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</si>
  <si>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</si>
  <si>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</si>
  <si>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</si>
  <si>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</si>
  <si>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</si>
  <si>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</si>
  <si>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</si>
  <si>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</si>
  <si>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</si>
  <si>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</si>
  <si>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</si>
  <si>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</si>
  <si>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芽室町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</si>
  <si>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</si>
  <si>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</si>
  <si>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</si>
  <si>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</si>
  <si>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</si>
  <si>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</si>
  <si>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</si>
  <si>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</si>
  <si>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</si>
  <si>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</si>
  <si>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</si>
  <si>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</si>
  <si>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</si>
  <si>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</si>
  <si>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</si>
  <si>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</si>
  <si>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</si>
  <si>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</si>
  <si>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</si>
  <si>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</si>
  <si>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</si>
  <si>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</si>
  <si>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</si>
  <si>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</si>
  <si>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</si>
  <si>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</si>
  <si>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</si>
  <si>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</si>
  <si>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</si>
  <si>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</si>
  <si>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</si>
  <si>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</si>
  <si>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</si>
  <si>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</si>
  <si>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</si>
  <si>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</si>
  <si>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</si>
  <si>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</si>
  <si>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</si>
  <si>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</si>
  <si>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</si>
  <si>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</si>
  <si>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</si>
  <si>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</si>
  <si>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</si>
  <si>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</si>
  <si>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</si>
  <si>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</si>
  <si>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</si>
  <si>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</si>
  <si>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</si>
  <si>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</si>
  <si>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公立芽室病院事業会計</t>
    <phoneticPr fontId="5"/>
  </si>
  <si>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</si>
  <si>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</si>
  <si>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</si>
  <si>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</si>
  <si>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</si>
  <si>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</si>
  <si>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</si>
  <si>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</si>
  <si>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</si>
  <si>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</si>
  <si>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</si>
  <si>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</si>
  <si>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</si>
  <si>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</si>
  <si>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</si>
  <si>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</si>
  <si>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</si>
  <si>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</si>
  <si>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</si>
  <si>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</si>
  <si>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</si>
  <si>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</si>
  <si>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</si>
  <si>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</si>
  <si>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</si>
  <si>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</si>
  <si>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</si>
  <si>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</si>
  <si>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</si>
  <si>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</si>
  <si>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</si>
  <si>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</si>
  <si>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</si>
  <si>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</si>
  <si>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</si>
  <si>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</si>
  <si>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</si>
  <si>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</si>
  <si>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</si>
  <si>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</si>
  <si>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</si>
  <si>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</si>
  <si>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</si>
  <si>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</si>
  <si>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</si>
  <si>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</si>
  <si>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</si>
  <si>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</si>
  <si>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</si>
  <si>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</si>
  <si>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</si>
  <si>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</si>
  <si>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</si>
  <si>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</si>
  <si>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</si>
  <si>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</si>
  <si>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</si>
  <si>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</si>
  <si>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</si>
  <si>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</si>
  <si>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</si>
  <si>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</si>
  <si>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</si>
  <si>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</si>
  <si>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北海道芽室町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</si>
  <si>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</si>
  <si>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</si>
  <si>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</si>
  <si>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</si>
  <si>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</si>
  <si>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</si>
  <si>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</si>
  <si>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</si>
  <si>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</si>
  <si>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</si>
  <si>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</si>
  <si>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</si>
  <si>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</si>
  <si>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</si>
  <si>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</si>
  <si>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</si>
  <si>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</si>
  <si>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</si>
  <si>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</si>
  <si>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</si>
  <si>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</si>
  <si>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</si>
  <si>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</si>
  <si>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</si>
  <si>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</si>
  <si>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</si>
  <si>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</si>
  <si>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</si>
  <si>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</si>
  <si>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</si>
  <si>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</si>
  <si>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</si>
  <si>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</si>
  <si>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</si>
  <si>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</si>
  <si>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</si>
  <si>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</si>
  <si>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</si>
  <si>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</si>
  <si>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</si>
  <si>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</si>
  <si>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</si>
  <si>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</si>
  <si>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</si>
  <si>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</si>
  <si>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</si>
  <si>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</si>
  <si>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</si>
  <si>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</si>
  <si>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</si>
  <si>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</si>
  <si>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</si>
  <si>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</si>
  <si>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</si>
  <si>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</si>
  <si>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</si>
  <si>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</si>
  <si>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</si>
  <si>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</si>
  <si>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</si>
  <si>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</si>
  <si>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</si>
  <si>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</si>
  <si>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</si>
  <si>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</si>
  <si>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</si>
  <si>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</si>
  <si>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</si>
  <si>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</si>
  <si>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</si>
  <si>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</si>
  <si>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</si>
  <si>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</si>
  <si>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</si>
  <si>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</si>
  <si>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</si>
  <si>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</si>
  <si>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</si>
  <si>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</si>
  <si>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</si>
  <si>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</si>
  <si>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</si>
  <si>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</si>
  <si>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</si>
  <si>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</si>
  <si>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</si>
  <si>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</si>
  <si>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</si>
  <si>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</si>
  <si>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</si>
  <si>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</si>
  <si>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</si>
  <si>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</si>
  <si>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</si>
  <si>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</si>
  <si>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</si>
  <si>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</si>
  <si>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</si>
  <si>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</si>
  <si>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</si>
  <si>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</si>
  <si>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</si>
  <si>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</si>
  <si>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</si>
  <si>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</si>
  <si>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</si>
  <si>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</si>
  <si>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</si>
  <si>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</si>
  <si>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</si>
  <si>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</si>
  <si>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</si>
  <si>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</si>
  <si>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</si>
  <si>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</si>
  <si>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</si>
  <si>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</si>
  <si>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</si>
  <si>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</si>
  <si>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</si>
  <si>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</si>
  <si>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</si>
  <si>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</si>
  <si>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</si>
  <si>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</si>
  <si>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</si>
  <si>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</si>
  <si>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</si>
  <si>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</si>
  <si>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</si>
  <si>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</si>
  <si>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</si>
  <si>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</si>
  <si>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</si>
  <si>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</si>
  <si>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</si>
  <si>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</si>
  <si>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</si>
  <si>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</si>
  <si>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</si>
  <si>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</si>
  <si>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</si>
  <si>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</si>
  <si>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</si>
  <si>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</si>
  <si>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</si>
  <si>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</si>
  <si>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</si>
  <si>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</si>
  <si>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北海道芽室町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</si>
  <si>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</si>
  <si>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</si>
  <si>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</si>
  <si>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</si>
  <si>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</si>
  <si>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</si>
  <si>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</si>
  <si>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</si>
  <si>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</si>
  <si>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</si>
  <si>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</si>
  <si>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</si>
  <si>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</si>
  <si>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</si>
  <si>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</si>
  <si>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</si>
  <si>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</si>
  <si>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</si>
  <si>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</si>
  <si>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</si>
  <si>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</si>
  <si>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</si>
  <si>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</si>
  <si>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</si>
  <si>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</si>
  <si>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</si>
  <si>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</si>
  <si>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</si>
  <si>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</si>
  <si>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</si>
  <si>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</si>
  <si>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</si>
  <si>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</si>
  <si>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</si>
  <si>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</si>
  <si>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</si>
  <si>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</si>
  <si>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</si>
  <si>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</si>
  <si>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公立芽室病院事業会計</t>
    <phoneticPr fontId="5"/>
  </si>
  <si>
    <t>法適用企業</t>
    <phoneticPr fontId="5"/>
  </si>
  <si>
    <t>簡易水道特別会計</t>
    <phoneticPr fontId="5"/>
  </si>
  <si>
    <t>法非適用企業</t>
    <phoneticPr fontId="5"/>
  </si>
  <si>
    <t>集落排水特別会計</t>
    <phoneticPr fontId="5"/>
  </si>
  <si>
    <t>公共下水道特別会計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</si>
  <si>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</si>
  <si>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</si>
  <si>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</si>
  <si>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</si>
  <si>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</si>
  <si>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</si>
  <si>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</si>
  <si>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</si>
  <si>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</si>
  <si>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</si>
  <si>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</si>
  <si>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</si>
  <si>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</si>
  <si>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</si>
  <si>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</si>
  <si>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</si>
  <si>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</si>
  <si>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</si>
  <si>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</si>
  <si>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</si>
  <si>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</si>
  <si>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</si>
  <si>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</si>
  <si>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</si>
  <si>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</si>
  <si>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</si>
  <si>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</si>
  <si>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</si>
  <si>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</si>
  <si>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</si>
  <si>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</si>
  <si>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</si>
  <si>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</si>
  <si>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</si>
  <si>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</si>
  <si>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</si>
  <si>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</si>
  <si>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</si>
  <si>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</si>
  <si>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</si>
  <si>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</si>
  <si>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</si>
  <si>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</si>
  <si>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</si>
  <si>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</si>
  <si>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</si>
  <si>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</si>
  <si>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</si>
  <si>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</si>
  <si>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</si>
  <si>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</si>
  <si>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</si>
  <si>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</si>
  <si>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</si>
  <si>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</si>
  <si>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</si>
  <si>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</si>
  <si>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</si>
  <si>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</si>
  <si>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</si>
  <si>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</si>
  <si>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</si>
  <si>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</si>
  <si>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</si>
  <si>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</si>
  <si>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</si>
  <si>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</si>
  <si>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</si>
  <si>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</si>
  <si>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</si>
  <si>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公立芽室病院事業会計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</si>
  <si>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</si>
  <si>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</si>
  <si>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</si>
  <si>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</si>
  <si>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</si>
  <si>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</si>
  <si>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</si>
  <si>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</si>
  <si>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</si>
  <si>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</si>
  <si>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</si>
  <si>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</si>
  <si>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</si>
  <si>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</si>
  <si>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</si>
  <si>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</si>
  <si>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</si>
  <si>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</si>
  <si>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</si>
  <si>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</si>
  <si>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</si>
  <si>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</si>
  <si>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</si>
  <si>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</si>
  <si>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</si>
  <si>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</si>
  <si>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</si>
  <si>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</si>
  <si>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</si>
  <si>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</si>
  <si>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</si>
  <si>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</si>
  <si>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</si>
  <si>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</si>
  <si>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</si>
  <si>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</si>
  <si>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</si>
  <si>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</si>
  <si>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</si>
  <si>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</si>
  <si>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</si>
  <si>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</si>
  <si>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</si>
  <si>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</si>
  <si>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</si>
  <si>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</si>
  <si>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</si>
  <si>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</si>
  <si>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</si>
  <si>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</si>
  <si>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</si>
  <si>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</si>
  <si>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</si>
  <si>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</si>
  <si>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</si>
  <si>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</si>
  <si>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</si>
  <si>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</si>
  <si>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</si>
  <si>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</si>
  <si>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</si>
  <si>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</si>
  <si>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</si>
  <si>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</si>
  <si>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</si>
  <si>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</si>
  <si>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</si>
  <si>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</si>
  <si>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</si>
  <si>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</si>
  <si>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</si>
  <si>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</si>
  <si>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</si>
  <si>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</si>
  <si>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</si>
  <si>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</si>
  <si>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</si>
  <si>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</si>
  <si>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</si>
  <si>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</si>
  <si>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</si>
  <si>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</si>
  <si>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</si>
  <si>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</si>
  <si>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</si>
  <si>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</si>
  <si>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1.01</t>
  </si>
  <si>
    <t>▲ 3.63</t>
  </si>
  <si>
    <t>▲ 0.73</t>
  </si>
  <si>
    <t>公立芽室病院事業会計</t>
  </si>
  <si>
    <t>▲ 3.92</t>
  </si>
  <si>
    <t>▲ 3.52</t>
  </si>
  <si>
    <t>地域開発事業特別会計</t>
  </si>
  <si>
    <t>一般会計</t>
  </si>
  <si>
    <t>上水道事業会計</t>
  </si>
  <si>
    <t>国民健康保険特別会計</t>
  </si>
  <si>
    <t>▲ 3.50</t>
  </si>
  <si>
    <t>▲ 1.83</t>
  </si>
  <si>
    <t>介護保険特別会計</t>
  </si>
  <si>
    <t>公共下水道特別会計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</si>
  <si>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</si>
  <si>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</si>
  <si>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</si>
  <si>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</si>
  <si>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</si>
  <si>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</si>
  <si>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</si>
  <si>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</si>
  <si>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</si>
  <si>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</si>
  <si>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</si>
  <si>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</si>
  <si>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</si>
  <si>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</si>
  <si>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</si>
  <si>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法適用</t>
    <rPh sb="0" eb="1">
      <t>ホウ</t>
    </rPh>
    <rPh sb="1" eb="3">
      <t>テキヨウ</t>
    </rPh>
    <phoneticPr fontId="2"/>
  </si>
  <si>
    <t>庁舎建設基金</t>
    <rPh sb="0" eb="2">
      <t>チョウシャ</t>
    </rPh>
    <rPh sb="2" eb="4">
      <t>ケンセツ</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</si>
  <si>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</si>
  <si>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</si>
  <si>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寄附金管理基金</t>
    <rPh sb="0" eb="3">
      <t>キフキン</t>
    </rPh>
    <rPh sb="3" eb="5">
      <t>カンリ</t>
    </rPh>
    <rPh sb="5" eb="7">
      <t>キキン</t>
    </rPh>
    <phoneticPr fontId="2"/>
  </si>
  <si>
    <t>地域振興基金</t>
    <rPh sb="0" eb="2">
      <t>チイキ</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</si>
  <si>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</si>
  <si>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</si>
  <si>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</si>
  <si>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</si>
  <si>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</si>
  <si>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</si>
  <si>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</si>
  <si>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</si>
  <si>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</si>
  <si>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</si>
  <si>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同報デジタル防災無線整備事業や災害復旧事業に係る地方債の発行等による地方債現在高の増により将来負担額が増加したことと、庁舎建設基金の取り崩しなどによる充当可能基金の減により、充当可能財源等が減少したことに伴い、比率の分子が増加し、昨年度から5.9ポイント増加することとなった。有形固定資産減価償却率については、公共施設等総合管理計画に基づき老朽化対策に取り組んでいるが、資産の老朽化は進んでおり、類似団体平均を0.1ポイント上回ることとなり、昨年度から1.8ポイント増加することとなった。</t>
    <rPh sb="1" eb="3">
      <t>ショウライ</t>
    </rPh>
    <rPh sb="3" eb="5">
      <t>フタン</t>
    </rPh>
    <rPh sb="5" eb="7">
      <t>ヒリツ</t>
    </rPh>
    <rPh sb="13" eb="14">
      <t>ドウ</t>
    </rPh>
    <rPh sb="14" eb="15">
      <t>ホウ</t>
    </rPh>
    <rPh sb="19" eb="21">
      <t>ボウサイ</t>
    </rPh>
    <rPh sb="21" eb="23">
      <t>ムセン</t>
    </rPh>
    <rPh sb="23" eb="25">
      <t>セイビ</t>
    </rPh>
    <rPh sb="25" eb="27">
      <t>ジギョウ</t>
    </rPh>
    <rPh sb="28" eb="30">
      <t>サイガイ</t>
    </rPh>
    <rPh sb="30" eb="32">
      <t>フッキュウ</t>
    </rPh>
    <rPh sb="32" eb="34">
      <t>ジギョウ</t>
    </rPh>
    <rPh sb="35" eb="36">
      <t>カカ</t>
    </rPh>
    <rPh sb="37" eb="40">
      <t>チホウサイ</t>
    </rPh>
    <rPh sb="41" eb="43">
      <t>ハッコウ</t>
    </rPh>
    <rPh sb="43" eb="44">
      <t>トウ</t>
    </rPh>
    <rPh sb="47" eb="50">
      <t>チホウサイ</t>
    </rPh>
    <rPh sb="50" eb="52">
      <t>ゲンザイ</t>
    </rPh>
    <rPh sb="52" eb="53">
      <t>ダカ</t>
    </rPh>
    <rPh sb="54" eb="55">
      <t>ゾウ</t>
    </rPh>
    <rPh sb="58" eb="60">
      <t>ショウライ</t>
    </rPh>
    <rPh sb="60" eb="62">
      <t>フタン</t>
    </rPh>
    <rPh sb="62" eb="63">
      <t>ガク</t>
    </rPh>
    <rPh sb="64" eb="66">
      <t>ゾウカ</t>
    </rPh>
    <rPh sb="72" eb="74">
      <t>チョウシャ</t>
    </rPh>
    <rPh sb="74" eb="76">
      <t>ケンセツ</t>
    </rPh>
    <rPh sb="76" eb="78">
      <t>キキン</t>
    </rPh>
    <rPh sb="79" eb="80">
      <t>ト</t>
    </rPh>
    <rPh sb="81" eb="82">
      <t>クズ</t>
    </rPh>
    <rPh sb="88" eb="90">
      <t>ジュウトウ</t>
    </rPh>
    <rPh sb="90" eb="92">
      <t>カノウ</t>
    </rPh>
    <rPh sb="92" eb="94">
      <t>キキン</t>
    </rPh>
    <rPh sb="95" eb="96">
      <t>ゲン</t>
    </rPh>
    <rPh sb="100" eb="102">
      <t>ジュウトウ</t>
    </rPh>
    <rPh sb="102" eb="104">
      <t>カノウ</t>
    </rPh>
    <rPh sb="104" eb="106">
      <t>ザイゲン</t>
    </rPh>
    <rPh sb="106" eb="107">
      <t>トウ</t>
    </rPh>
    <rPh sb="108" eb="110">
      <t>ゲンショウ</t>
    </rPh>
    <rPh sb="115" eb="116">
      <t>トモナ</t>
    </rPh>
    <rPh sb="118" eb="120">
      <t>ヒリツ</t>
    </rPh>
    <rPh sb="121" eb="123">
      <t>ブンシ</t>
    </rPh>
    <rPh sb="124" eb="126">
      <t>ゾウカ</t>
    </rPh>
    <rPh sb="128" eb="130">
      <t>サクネン</t>
    </rPh>
    <rPh sb="140" eb="142">
      <t>ゾウカ</t>
    </rPh>
    <rPh sb="151" eb="153">
      <t>ユウケイ</t>
    </rPh>
    <rPh sb="153" eb="155">
      <t>コテイ</t>
    </rPh>
    <rPh sb="155" eb="157">
      <t>シサン</t>
    </rPh>
    <rPh sb="157" eb="159">
      <t>ゲンカ</t>
    </rPh>
    <rPh sb="159" eb="161">
      <t>ショウキャク</t>
    </rPh>
    <rPh sb="161" eb="162">
      <t>リツ</t>
    </rPh>
    <rPh sb="168" eb="170">
      <t>コウキョウ</t>
    </rPh>
    <rPh sb="170" eb="172">
      <t>シセツ</t>
    </rPh>
    <rPh sb="172" eb="173">
      <t>トウ</t>
    </rPh>
    <rPh sb="173" eb="175">
      <t>ソウゴウ</t>
    </rPh>
    <rPh sb="175" eb="177">
      <t>カンリ</t>
    </rPh>
    <rPh sb="177" eb="179">
      <t>ケイカク</t>
    </rPh>
    <rPh sb="180" eb="181">
      <t>モト</t>
    </rPh>
    <rPh sb="183" eb="186">
      <t>ロウキュウカ</t>
    </rPh>
    <rPh sb="186" eb="188">
      <t>タイサク</t>
    </rPh>
    <rPh sb="189" eb="190">
      <t>ト</t>
    </rPh>
    <rPh sb="191" eb="192">
      <t>ク</t>
    </rPh>
    <rPh sb="198" eb="200">
      <t>シサン</t>
    </rPh>
    <rPh sb="201" eb="204">
      <t>ロウキュウカ</t>
    </rPh>
    <rPh sb="205" eb="206">
      <t>スス</t>
    </rPh>
    <rPh sb="211" eb="213">
      <t>ルイジ</t>
    </rPh>
    <rPh sb="213" eb="215">
      <t>ダンタイ</t>
    </rPh>
    <rPh sb="215" eb="217">
      <t>ヘイキン</t>
    </rPh>
    <rPh sb="225" eb="227">
      <t>ウワマワ</t>
    </rPh>
    <rPh sb="234" eb="237">
      <t>サクネンド</t>
    </rPh>
    <rPh sb="246" eb="248">
      <t>ゾウカ</t>
    </rPh>
    <phoneticPr fontId="5"/>
  </si>
  <si>
    <t>　将来負担比率については、同報デジタル防災無線整備事業や災害復旧事業に係る地方債の発行等による地方債現在高の増により将来負担額が増加したことと、庁舎建設基金の取り崩しなどによる充当可能基金の減により、充当可能財源等が減少したことに伴い、比率の分子が増加し、昨年度から5.9ポイント増加することとなった。実質公債費比率については、病院への繰出金増加により、比率の分子が増加したことと、地方債の償還終了などにより、比率の分母が減少したため単年度では前年度より悪化（H29-3.70053、H30-4.10093）したものの、3か年平均では0.7ポイント減少となった。（H27-6.01508）</t>
    <rPh sb="28" eb="30">
      <t>サイガイ</t>
    </rPh>
    <rPh sb="30" eb="32">
      <t>フッキュウ</t>
    </rPh>
    <rPh sb="164" eb="166">
      <t>ビョウイン</t>
    </rPh>
    <rPh sb="168" eb="169">
      <t>ク</t>
    </rPh>
    <rPh sb="169" eb="170">
      <t>ダ</t>
    </rPh>
    <rPh sb="170" eb="171">
      <t>キン</t>
    </rPh>
    <rPh sb="171" eb="173">
      <t>ゾウカ</t>
    </rPh>
    <rPh sb="177" eb="179">
      <t>ヒリツ</t>
    </rPh>
    <rPh sb="180" eb="182">
      <t>ブンシ</t>
    </rPh>
    <rPh sb="183" eb="185">
      <t>ゾウカ</t>
    </rPh>
    <rPh sb="191" eb="194">
      <t>チホウサイ</t>
    </rPh>
    <rPh sb="195" eb="197">
      <t>ショウカン</t>
    </rPh>
    <rPh sb="197" eb="199">
      <t>シュウリョウ</t>
    </rPh>
    <rPh sb="205" eb="207">
      <t>ヒリツ</t>
    </rPh>
    <rPh sb="208" eb="210">
      <t>ブンボ</t>
    </rPh>
    <rPh sb="211" eb="213">
      <t>ゲンショウ</t>
    </rPh>
    <rPh sb="217" eb="220">
      <t>タンネンド</t>
    </rPh>
    <rPh sb="222" eb="225">
      <t>ゼンネンド</t>
    </rPh>
    <rPh sb="227" eb="229">
      <t>アッカ</t>
    </rPh>
    <rPh sb="262" eb="263">
      <t>ネン</t>
    </rPh>
    <rPh sb="263" eb="265">
      <t>ヘイキン</t>
    </rPh>
    <rPh sb="274" eb="27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</si>
</sst>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B25B-4D7B-9518-DF91DAA369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96880</c:v>
                </c:pt>
                <c:pt idx="1">
                  <c:v>183292</c:v>
                </c:pt>
                <c:pt idx="2">
                  <c:v>86570</c:v>
                </c:pt>
                <c:pt idx="3">
                  <c:v>99271</c:v>
                </c:pt>
                <c:pt idx="4">
                  <c:v>96163</c:v>
                </c:pt>
              </c:numCache>
            </c:numRef>
          </c:val>
          <c:smooth val="0"/>
          <c:extLst>
            <c:ext xmlns:c16="http://schemas.microsoft.com/office/drawing/2014/chart" uri="{C3380CC4-5D6E-409C-BE32-E72D297353CC}">
              <c16:uniqueId val="{00000001-B25B-4D7B-9518-DF91DAA369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5.52</c:v>
                </c:pt>
                <c:pt idx="1">
                  <c:v>3.14</c:v>
                </c:pt>
                <c:pt idx="2">
                  <c:v>2.44</c:v>
                </c:pt>
                <c:pt idx="3">
                  <c:v>4.21</c:v>
                </c:pt>
                <c:pt idx="4">
                  <c:v>5.33</c:v>
                </c:pt>
              </c:numCache>
            </c:numRef>
          </c:val>
          <c:extLst>
            <c:ext xmlns:c16="http://schemas.microsoft.com/office/drawing/2014/chart" uri="{C3380CC4-5D6E-409C-BE32-E72D297353CC}">
              <c16:uniqueId val="{00000000-041E-4C4D-96F6-CB98258C90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15.73</c:v>
                </c:pt>
                <c:pt idx="1">
                  <c:v>14.34</c:v>
                </c:pt>
                <c:pt idx="2">
                  <c:v>14.51</c:v>
                </c:pt>
                <c:pt idx="3">
                  <c:v>14.61</c:v>
                </c:pt>
                <c:pt idx="4">
                  <c:v>14.7</c:v>
                </c:pt>
              </c:numCache>
            </c:numRef>
          </c:val>
          <c:extLst>
            <c:ext xmlns:c16="http://schemas.microsoft.com/office/drawing/2014/chart" uri="{C3380CC4-5D6E-409C-BE32-E72D297353CC}">
              <c16:uniqueId val="{00000001-041E-4C4D-96F6-CB98258C90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-1.01</c:v>
                </c:pt>
                <c:pt idx="1">
                  <c:v>-3.63</c:v>
                </c:pt>
                <c:pt idx="2">
                  <c:v>-0.73</c:v>
                </c:pt>
                <c:pt idx="3">
                  <c:v>1.75</c:v>
                </c:pt>
                <c:pt idx="4">
                  <c:v>1.1100000000000001</c:v>
                </c:pt>
              </c:numCache>
            </c:numRef>
          </c:val>
          <c:smooth val="0"/>
          <c:extLst>
            <c:ext xmlns:c16="http://schemas.microsoft.com/office/drawing/2014/chart" uri="{C3380CC4-5D6E-409C-BE32-E72D297353CC}">
              <c16:uniqueId val="{00000002-041E-4C4D-96F6-CB98258C90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0.03</c:v>
                </c:pt>
                <c:pt idx="8">
                  <c:v>#N/A</c:v>
                </c:pt>
                <c:pt idx="9">
                  <c:v>0.05</c:v>
                </c:pt>
              </c:numCache>
            </c:numRef>
          </c:val>
          <c:extLst>
            <c:ext xmlns:c16="http://schemas.microsoft.com/office/drawing/2014/chart" uri="{C3380CC4-5D6E-409C-BE32-E72D297353CC}">
              <c16:uniqueId val="{00000000-E263-4D8B-8426-3F73DE8A9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63-4D8B-8426-3F73DE8A986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7.0000000000000007E-2</c:v>
                </c:pt>
                <c:pt idx="4">
                  <c:v>#N/A</c:v>
                </c:pt>
                <c:pt idx="5">
                  <c:v>0.05</c:v>
                </c:pt>
                <c:pt idx="6">
                  <c:v>#N/A</c:v>
                </c:pt>
                <c:pt idx="7">
                  <c:v>0.08</c:v>
                </c:pt>
                <c:pt idx="8">
                  <c:v>#N/A</c:v>
                </c:pt>
                <c:pt idx="9">
                  <c:v>0.08</c:v>
                </c:pt>
              </c:numCache>
            </c:numRef>
          </c:val>
          <c:extLst>
            <c:ext xmlns:c16="http://schemas.microsoft.com/office/drawing/2014/chart" uri="{C3380CC4-5D6E-409C-BE32-E72D297353CC}">
              <c16:uniqueId val="{00000002-E263-4D8B-8426-3F73DE8A9868}"/>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0.13</c:v>
                </c:pt>
                <c:pt idx="4">
                  <c:v>#N/A</c:v>
                </c:pt>
                <c:pt idx="5">
                  <c:v>7.0000000000000007E-2</c:v>
                </c:pt>
                <c:pt idx="6">
                  <c:v>#N/A</c:v>
                </c:pt>
                <c:pt idx="7">
                  <c:v>0.03</c:v>
                </c:pt>
                <c:pt idx="8">
                  <c:v>#N/A</c:v>
                </c:pt>
                <c:pt idx="9">
                  <c:v>0.31</c:v>
                </c:pt>
              </c:numCache>
            </c:numRef>
          </c:val>
          <c:extLst>
            <c:ext xmlns:c16="http://schemas.microsoft.com/office/drawing/2014/chart" uri="{C3380CC4-5D6E-409C-BE32-E72D297353CC}">
              <c16:uniqueId val="{00000003-E263-4D8B-8426-3F73DE8A986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0.36</c:v>
                </c:pt>
                <c:pt idx="4">
                  <c:v>#N/A</c:v>
                </c:pt>
                <c:pt idx="5">
                  <c:v>0.48</c:v>
                </c:pt>
                <c:pt idx="6">
                  <c:v>#N/A</c:v>
                </c:pt>
                <c:pt idx="7">
                  <c:v>0.43</c:v>
                </c:pt>
                <c:pt idx="8">
                  <c:v>#N/A</c:v>
                </c:pt>
                <c:pt idx="9">
                  <c:v>0.56000000000000005</c:v>
                </c:pt>
              </c:numCache>
            </c:numRef>
          </c:val>
          <c:extLst>
            <c:ext xmlns:c16="http://schemas.microsoft.com/office/drawing/2014/chart" uri="{C3380CC4-5D6E-409C-BE32-E72D297353CC}">
              <c16:uniqueId val="{00000004-E263-4D8B-8426-3F73DE8A986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3.5</c:v>
                </c:pt>
                <c:pt idx="1">
                  <c:v>#N/A</c:v>
                </c:pt>
                <c:pt idx="2">
                  <c:v>1.83</c:v>
                </c:pt>
                <c:pt idx="3">
                  <c:v>#N/A</c:v>
                </c:pt>
                <c:pt idx="4">
                  <c:v>#N/A</c:v>
                </c:pt>
                <c:pt idx="5">
                  <c:v>1.29</c:v>
                </c:pt>
                <c:pt idx="6">
                  <c:v>#N/A</c:v>
                </c:pt>
                <c:pt idx="7">
                  <c:v>0.53</c:v>
                </c:pt>
                <c:pt idx="8">
                  <c:v>#N/A</c:v>
                </c:pt>
                <c:pt idx="9">
                  <c:v>1.08</c:v>
                </c:pt>
              </c:numCache>
            </c:numRef>
          </c:val>
          <c:extLst>
            <c:ext xmlns:c16="http://schemas.microsoft.com/office/drawing/2014/chart" uri="{C3380CC4-5D6E-409C-BE32-E72D297353CC}">
              <c16:uniqueId val="{00000005-E263-4D8B-8426-3F73DE8A9868}"/>
            </c:ext>
          </c:extLst>
        </c:ser>
        <c:ser>
          <c:idx val="6"/>
          <c:order val="6"/>
          <c:tx>
            <c:strRef>
              <c:f>データシート!$A$33</c:f>
              <c:strCache>
                <c:ptCount val="1"/>
                <c:pt idx="0">
                  <c:v>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1.65</c:v>
                </c:pt>
                <c:pt idx="2">
                  <c:v>#N/A</c:v>
                </c:pt>
                <c:pt idx="3">
                  <c:v>1.88</c:v>
                </c:pt>
                <c:pt idx="4">
                  <c:v>#N/A</c:v>
                </c:pt>
                <c:pt idx="5">
                  <c:v>2.35</c:v>
                </c:pt>
                <c:pt idx="6">
                  <c:v>#N/A</c:v>
                </c:pt>
                <c:pt idx="7">
                  <c:v>2.77</c:v>
                </c:pt>
                <c:pt idx="8">
                  <c:v>#N/A</c:v>
                </c:pt>
                <c:pt idx="9">
                  <c:v>3.06</c:v>
                </c:pt>
              </c:numCache>
            </c:numRef>
          </c:val>
          <c:extLst>
            <c:ext xmlns:c16="http://schemas.microsoft.com/office/drawing/2014/chart" uri="{C3380CC4-5D6E-409C-BE32-E72D297353CC}">
              <c16:uniqueId val="{00000006-E263-4D8B-8426-3F73DE8A986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5.51</c:v>
                </c:pt>
                <c:pt idx="2">
                  <c:v>#N/A</c:v>
                </c:pt>
                <c:pt idx="3">
                  <c:v>3.14</c:v>
                </c:pt>
                <c:pt idx="4">
                  <c:v>#N/A</c:v>
                </c:pt>
                <c:pt idx="5">
                  <c:v>2.44</c:v>
                </c:pt>
                <c:pt idx="6">
                  <c:v>#N/A</c:v>
                </c:pt>
                <c:pt idx="7">
                  <c:v>4.2</c:v>
                </c:pt>
                <c:pt idx="8">
                  <c:v>#N/A</c:v>
                </c:pt>
                <c:pt idx="9">
                  <c:v>5.33</c:v>
                </c:pt>
              </c:numCache>
            </c:numRef>
          </c:val>
          <c:extLst>
            <c:ext xmlns:c16="http://schemas.microsoft.com/office/drawing/2014/chart" uri="{C3380CC4-5D6E-409C-BE32-E72D297353CC}">
              <c16:uniqueId val="{00000007-E263-4D8B-8426-3F73DE8A9868}"/>
            </c:ext>
          </c:extLst>
        </c:ser>
        <c:ser>
          <c:idx val="8"/>
          <c:order val="8"/>
          <c:tx>
            <c:strRef>
              <c:f>データシート!$A$35</c:f>
              <c:strCache>
                <c:ptCount val="1"/>
                <c:pt idx="0">
                  <c:v>地域開発事業特別会計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6.98</c:v>
                </c:pt>
                <c:pt idx="2">
                  <c:v>#N/A</c:v>
                </c:pt>
                <c:pt idx="3">
                  <c:v>2.57</c:v>
                </c:pt>
                <c:pt idx="4">
                  <c:v>#N/A</c:v>
                </c:pt>
                <c:pt idx="5">
                  <c:v>5.16</c:v>
                </c:pt>
                <c:pt idx="6">
                  <c:v>#N/A</c:v>
                </c:pt>
                <c:pt idx="7">
                  <c:v>6.3</c:v>
                </c:pt>
                <c:pt idx="8">
                  <c:v>#N/A</c:v>
                </c:pt>
                <c:pt idx="9">
                  <c:v>6.76</c:v>
                </c:pt>
              </c:numCache>
            </c:numRef>
          </c:val>
          <c:extLst>
            <c:ext xmlns:c16="http://schemas.microsoft.com/office/drawing/2014/chart" uri="{C3380CC4-5D6E-409C-BE32-E72D297353CC}">
              <c16:uniqueId val="{00000008-E263-4D8B-8426-3F73DE8A9868}"/>
            </c:ext>
          </c:extLst>
        </c:ser>
        <c:ser>
          <c:idx val="9"/>
          <c:order val="9"/>
          <c:tx>
            <c:strRef>
              <c:f>データシート!$A$36</c:f>
              <c:strCache>
                <c:ptCount val="1"/>
                <c:pt idx="0">
                  <c:v>公立芽室病院事業会計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2.2799999999999998</c:v>
                </c:pt>
                <c:pt idx="2">
                  <c:v>#N/A</c:v>
                </c:pt>
                <c:pt idx="3">
                  <c:v>2</c:v>
                </c:pt>
                <c:pt idx="4">
                  <c:v>#N/A</c:v>
                </c:pt>
                <c:pt idx="5">
                  <c:v>0.21</c:v>
                </c:pt>
                <c:pt idx="6">
                  <c:v>3.92</c:v>
                </c:pt>
                <c:pt idx="7">
                  <c:v>#N/A</c:v>
                </c:pt>
                <c:pt idx="8">
                  <c:v>3.52</c:v>
                </c:pt>
                <c:pt idx="9">
                  <c:v>#N/A</c:v>
                </c:pt>
              </c:numCache>
            </c:numRef>
          </c:val>
          <c:extLst>
            <c:ext xmlns:c16="http://schemas.microsoft.com/office/drawing/2014/chart" uri="{C3380CC4-5D6E-409C-BE32-E72D297353CC}">
              <c16:uniqueId val="{00000009-E263-4D8B-8426-3F73DE8A98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917</c:v>
                </c:pt>
                <c:pt idx="5">
                  <c:v>890</c:v>
                </c:pt>
                <c:pt idx="8">
                  <c:v>903</c:v>
                </c:pt>
                <c:pt idx="11">
                  <c:v>853</c:v>
                </c:pt>
                <c:pt idx="14">
                  <c:v>836</c:v>
                </c:pt>
              </c:numCache>
            </c:numRef>
          </c:val>
          <c:extLst>
            <c:ext xmlns:c16="http://schemas.microsoft.com/office/drawing/2014/chart" uri="{C3380CC4-5D6E-409C-BE32-E72D297353CC}">
              <c16:uniqueId val="{00000000-9A18-4543-AFB1-4B809BF4A8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18-4543-AFB1-4B809BF4A8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55</c:v>
                </c:pt>
                <c:pt idx="3">
                  <c:v>145</c:v>
                </c:pt>
                <c:pt idx="6">
                  <c:v>98</c:v>
                </c:pt>
                <c:pt idx="9">
                  <c:v>105</c:v>
                </c:pt>
                <c:pt idx="12">
                  <c:v>91</c:v>
                </c:pt>
              </c:numCache>
            </c:numRef>
          </c:val>
          <c:extLst>
            <c:ext xmlns:c16="http://schemas.microsoft.com/office/drawing/2014/chart" uri="{C3380CC4-5D6E-409C-BE32-E72D297353CC}">
              <c16:uniqueId val="{00000002-9A18-4543-AFB1-4B809BF4A8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29</c:v>
                </c:pt>
                <c:pt idx="6">
                  <c:v>15</c:v>
                </c:pt>
                <c:pt idx="9">
                  <c:v>13</c:v>
                </c:pt>
                <c:pt idx="12">
                  <c:v>11</c:v>
                </c:pt>
              </c:numCache>
            </c:numRef>
          </c:val>
          <c:extLst>
            <c:ext xmlns:c16="http://schemas.microsoft.com/office/drawing/2014/chart" uri="{C3380CC4-5D6E-409C-BE32-E72D297353CC}">
              <c16:uniqueId val="{00000003-9A18-4543-AFB1-4B809BF4A8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234</c:v>
                </c:pt>
                <c:pt idx="3">
                  <c:v>205</c:v>
                </c:pt>
                <c:pt idx="6">
                  <c:v>230</c:v>
                </c:pt>
                <c:pt idx="9">
                  <c:v>178</c:v>
                </c:pt>
                <c:pt idx="12">
                  <c:v>221</c:v>
                </c:pt>
              </c:numCache>
            </c:numRef>
          </c:val>
          <c:extLst>
            <c:ext xmlns:c16="http://schemas.microsoft.com/office/drawing/2014/chart" uri="{C3380CC4-5D6E-409C-BE32-E72D297353CC}">
              <c16:uniqueId val="{00000004-9A18-4543-AFB1-4B809BF4A8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18-4543-AFB1-4B809BF4A8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18-4543-AFB1-4B809BF4A8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915</c:v>
                </c:pt>
                <c:pt idx="3">
                  <c:v>902</c:v>
                </c:pt>
                <c:pt idx="6">
                  <c:v>782</c:v>
                </c:pt>
                <c:pt idx="9">
                  <c:v>794</c:v>
                </c:pt>
                <c:pt idx="12">
                  <c:v>776</c:v>
                </c:pt>
              </c:numCache>
            </c:numRef>
          </c:val>
          <c:extLst>
            <c:ext xmlns:c16="http://schemas.microsoft.com/office/drawing/2014/chart" uri="{C3380CC4-5D6E-409C-BE32-E72D297353CC}">
              <c16:uniqueId val="{00000007-9A18-4543-AFB1-4B809BF4A8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319</c:v>
                </c:pt>
                <c:pt idx="2">
                  <c:v>#N/A</c:v>
                </c:pt>
                <c:pt idx="3">
                  <c:v>#N/A</c:v>
                </c:pt>
                <c:pt idx="4">
                  <c:v>391</c:v>
                </c:pt>
                <c:pt idx="5">
                  <c:v>#N/A</c:v>
                </c:pt>
                <c:pt idx="6">
                  <c:v>#N/A</c:v>
                </c:pt>
                <c:pt idx="7">
                  <c:v>222</c:v>
                </c:pt>
                <c:pt idx="8">
                  <c:v>#N/A</c:v>
                </c:pt>
                <c:pt idx="9">
                  <c:v>#N/A</c:v>
                </c:pt>
                <c:pt idx="10">
                  <c:v>237</c:v>
                </c:pt>
                <c:pt idx="11">
                  <c:v>#N/A</c:v>
                </c:pt>
                <c:pt idx="12">
                  <c:v>#N/A</c:v>
                </c:pt>
                <c:pt idx="13">
                  <c:v>263</c:v>
                </c:pt>
                <c:pt idx="14">
                  <c:v>#N/A</c:v>
                </c:pt>
              </c:numCache>
            </c:numRef>
          </c:val>
          <c:smooth val="0"/>
          <c:extLst>
            <c:ext xmlns:c16="http://schemas.microsoft.com/office/drawing/2014/chart" uri="{C3380CC4-5D6E-409C-BE32-E72D297353CC}">
              <c16:uniqueId val="{00000008-9A18-4543-AFB1-4B809BF4A8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8758</c:v>
                </c:pt>
                <c:pt idx="5">
                  <c:v>8591</c:v>
                </c:pt>
                <c:pt idx="8">
                  <c:v>8197</c:v>
                </c:pt>
                <c:pt idx="11">
                  <c:v>8280</c:v>
                </c:pt>
                <c:pt idx="14">
                  <c:v>8535</c:v>
                </c:pt>
              </c:numCache>
            </c:numRef>
          </c:val>
          <c:extLst>
            <c:ext xmlns:c16="http://schemas.microsoft.com/office/drawing/2014/chart" uri="{C3380CC4-5D6E-409C-BE32-E72D297353CC}">
              <c16:uniqueId val="{00000000-62E6-45E4-9B5F-B2D114E2C1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313</c:v>
                </c:pt>
                <c:pt idx="5">
                  <c:v>274</c:v>
                </c:pt>
                <c:pt idx="8">
                  <c:v>236</c:v>
                </c:pt>
                <c:pt idx="11">
                  <c:v>199</c:v>
                </c:pt>
                <c:pt idx="14">
                  <c:v>166</c:v>
                </c:pt>
              </c:numCache>
            </c:numRef>
          </c:val>
          <c:extLst>
            <c:ext xmlns:c16="http://schemas.microsoft.com/office/drawing/2014/chart" uri="{C3380CC4-5D6E-409C-BE32-E72D297353CC}">
              <c16:uniqueId val="{00000001-62E6-45E4-9B5F-B2D114E2C1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4207</c:v>
                </c:pt>
                <c:pt idx="5">
                  <c:v>3966</c:v>
                </c:pt>
                <c:pt idx="8">
                  <c:v>3800</c:v>
                </c:pt>
                <c:pt idx="11">
                  <c:v>3582</c:v>
                </c:pt>
                <c:pt idx="14">
                  <c:v>3537</c:v>
                </c:pt>
              </c:numCache>
            </c:numRef>
          </c:val>
          <c:extLst>
            <c:ext xmlns:c16="http://schemas.microsoft.com/office/drawing/2014/chart" uri="{C3380CC4-5D6E-409C-BE32-E72D297353CC}">
              <c16:uniqueId val="{00000002-62E6-45E4-9B5F-B2D114E2C1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E6-45E4-9B5F-B2D114E2C1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E6-45E4-9B5F-B2D114E2C1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E6-45E4-9B5F-B2D114E2C1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1724</c:v>
                </c:pt>
                <c:pt idx="3">
                  <c:v>1592</c:v>
                </c:pt>
                <c:pt idx="6">
                  <c:v>1147</c:v>
                </c:pt>
                <c:pt idx="9">
                  <c:v>1107</c:v>
                </c:pt>
                <c:pt idx="12">
                  <c:v>1060</c:v>
                </c:pt>
              </c:numCache>
            </c:numRef>
          </c:val>
          <c:extLst>
            <c:ext xmlns:c16="http://schemas.microsoft.com/office/drawing/2014/chart" uri="{C3380CC4-5D6E-409C-BE32-E72D297353CC}">
              <c16:uniqueId val="{00000006-62E6-45E4-9B5F-B2D114E2C1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236</c:v>
                </c:pt>
                <c:pt idx="3">
                  <c:v>218</c:v>
                </c:pt>
                <c:pt idx="6">
                  <c:v>56</c:v>
                </c:pt>
                <c:pt idx="9">
                  <c:v>52</c:v>
                </c:pt>
                <c:pt idx="12">
                  <c:v>42</c:v>
                </c:pt>
              </c:numCache>
            </c:numRef>
          </c:val>
          <c:extLst>
            <c:ext xmlns:c16="http://schemas.microsoft.com/office/drawing/2014/chart" uri="{C3380CC4-5D6E-409C-BE32-E72D297353CC}">
              <c16:uniqueId val="{00000007-62E6-45E4-9B5F-B2D114E2C1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2181</c:v>
                </c:pt>
                <c:pt idx="3">
                  <c:v>2032</c:v>
                </c:pt>
                <c:pt idx="6">
                  <c:v>1939</c:v>
                </c:pt>
                <c:pt idx="9">
                  <c:v>1829</c:v>
                </c:pt>
                <c:pt idx="12">
                  <c:v>1842</c:v>
                </c:pt>
              </c:numCache>
            </c:numRef>
          </c:val>
          <c:extLst>
            <c:ext xmlns:c16="http://schemas.microsoft.com/office/drawing/2014/chart" uri="{C3380CC4-5D6E-409C-BE32-E72D297353CC}">
              <c16:uniqueId val="{00000008-62E6-45E4-9B5F-B2D114E2C1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465</c:v>
                </c:pt>
                <c:pt idx="3">
                  <c:v>474</c:v>
                </c:pt>
                <c:pt idx="6">
                  <c:v>466</c:v>
                </c:pt>
                <c:pt idx="9">
                  <c:v>433</c:v>
                </c:pt>
                <c:pt idx="12">
                  <c:v>392</c:v>
                </c:pt>
              </c:numCache>
            </c:numRef>
          </c:val>
          <c:extLst>
            <c:ext xmlns:c16="http://schemas.microsoft.com/office/drawing/2014/chart" uri="{C3380CC4-5D6E-409C-BE32-E72D297353CC}">
              <c16:uniqueId val="{00000009-62E6-45E4-9B5F-B2D114E2C1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8228</c:v>
                </c:pt>
                <c:pt idx="3">
                  <c:v>8136</c:v>
                </c:pt>
                <c:pt idx="6">
                  <c:v>8308</c:v>
                </c:pt>
                <c:pt idx="9">
                  <c:v>8809</c:v>
                </c:pt>
                <c:pt idx="12">
                  <c:v>9446</c:v>
                </c:pt>
              </c:numCache>
            </c:numRef>
          </c:val>
          <c:extLst>
            <c:ext xmlns:c16="http://schemas.microsoft.com/office/drawing/2014/chart" uri="{C3380CC4-5D6E-409C-BE32-E72D297353CC}">
              <c16:uniqueId val="{0000000A-62E6-45E4-9B5F-B2D114E2C1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169</c:v>
                </c:pt>
                <c:pt idx="11">
                  <c:v>#N/A</c:v>
                </c:pt>
                <c:pt idx="12">
                  <c:v>#N/A</c:v>
                </c:pt>
                <c:pt idx="13">
                  <c:v>544</c:v>
                </c:pt>
                <c:pt idx="14">
                  <c:v>#N/A</c:v>
                </c:pt>
              </c:numCache>
            </c:numRef>
          </c:val>
          <c:smooth val="0"/>
          <c:extLst>
            <c:ext xmlns:c16="http://schemas.microsoft.com/office/drawing/2014/chart" uri="{C3380CC4-5D6E-409C-BE32-E72D297353CC}">
              <c16:uniqueId val="{0000000B-62E6-45E4-9B5F-B2D114E2C1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1050</c:v>
                </c:pt>
                <c:pt idx="1">
                  <c:v>1050</c:v>
                </c:pt>
                <c:pt idx="2">
                  <c:v>1051</c:v>
                </c:pt>
              </c:numCache>
            </c:numRef>
          </c:val>
          <c:extLst>
            <c:ext xmlns:c16="http://schemas.microsoft.com/office/drawing/2014/chart" uri="{C3380CC4-5D6E-409C-BE32-E72D297353CC}">
              <c16:uniqueId val="{00000000-D4EB-48DE-A507-B51B46911D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374</c:v>
                </c:pt>
                <c:pt idx="1">
                  <c:v>371</c:v>
                </c:pt>
                <c:pt idx="2">
                  <c:v>372</c:v>
                </c:pt>
              </c:numCache>
            </c:numRef>
          </c:val>
          <c:extLst>
            <c:ext xmlns:c16="http://schemas.microsoft.com/office/drawing/2014/chart" uri="{C3380CC4-5D6E-409C-BE32-E72D297353CC}">
              <c16:uniqueId val="{00000001-D4EB-48DE-A507-B51B46911D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2376</c:v>
                </c:pt>
                <c:pt idx="1">
                  <c:v>2160</c:v>
                </c:pt>
                <c:pt idx="2">
                  <c:v>2115</c:v>
                </c:pt>
              </c:numCache>
            </c:numRef>
          </c:val>
          <c:extLst>
            <c:ext xmlns:c16="http://schemas.microsoft.com/office/drawing/2014/chart" uri="{C3380CC4-5D6E-409C-BE32-E72D297353CC}">
              <c16:uniqueId val="{00000002-D4EB-48DE-A507-B51B46911D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{37280383-68B8-493C-B1A5-FB590F9D8884}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414-4E2D-BA55-216C83035C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{4ED69195-2FB7-43D7-B9C4-64DFF8F759AB}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14-4E2D-BA55-216C83035C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{92CCA26D-362B-4B8F-9904-5CB8317CD404}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14-4E2D-BA55-216C83035C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{0BB83A64-5153-433A-A980-B64A0D158821}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14-4E2D-BA55-216C83035C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{BBE8B7E2-4F4B-40B3-AC84-B4D4C134EAC8}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14-4E2D-BA55-216C83035C0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{77B7EDD0-4057-4A2F-9910-ADA79F311379}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414-4E2D-BA55-216C83035C0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{62E4AB7E-EE1F-4B46-B478-D554485F8BFB}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414-4E2D-BA55-216C83035C0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{D3CB6EDC-04DB-4796-B56A-BE2E8DC34BF3}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414-4E2D-BA55-216C83035C0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{C9422A4F-AD3F-4392-8B35-0A9893928123}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414-4E2D-BA55-216C83035C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47.9</c:v>
                </c:pt>
                <c:pt idx="16">
                  <c:v>55.3</c:v>
                </c:pt>
                <c:pt idx="24">
                  <c:v>57.6</c:v>
                </c:pt>
                <c:pt idx="32">
                  <c:v>59.4</c:v>
                </c:pt>
              </c:numCache>
            </c:numRef>
          </c:xVal>
          <c:yVal>
            <c:numRef>
              <c:f>公会計指標分析・財政指標組合せ分析表!$BP$51:$DC$51</c:f>
              <c:numCache>
                <c:formatCode>#,##0.0;"▲ "#,##0.0</c:formatCode>
                <c:ptCount val="40"/>
                <c:pt idx="24">
                  <c:v>2.6</c:v>
                </c:pt>
                <c:pt idx="32">
                  <c:v>8.5</c:v>
                </c:pt>
              </c:numCache>
            </c:numRef>
          </c:yVal>
          <c:smooth val="0"/>
          <c:extLst>
            <c:ext xmlns:c16="http://schemas.microsoft.com/office/drawing/2014/chart" uri="{C3380CC4-5D6E-409C-BE32-E72D297353CC}">
              <c16:uniqueId val="{00000009-2414-4E2D-BA55-216C83035C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{56BC8A2D-DBC8-4558-9570-A8D1212CD382}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414-4E2D-BA55-216C83035C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{99BD0B43-72E2-4846-947C-97CDAA1988F7}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14-4E2D-BA55-216C83035C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{FD1022D2-62FE-44BF-9568-53D9910A49F6}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14-4E2D-BA55-216C83035C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{2A52FFAB-CC3B-4C8A-9610-95BFE8DE3211}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14-4E2D-BA55-216C83035C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{0F09D69C-8DEE-4DE0-A4EC-771CD51E081F}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14-4E2D-BA55-216C83035C0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{635E44DF-A276-4565-A0AB-CD3AE3600E24}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414-4E2D-BA55-216C83035C0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{8A0EA95C-0785-46C6-9053-2FEC8B5F3B1A}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414-4E2D-BA55-216C83035C0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{5A4B7119-9EE2-44A5-B2E5-9E3793F07EAE}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414-4E2D-BA55-216C83035C0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{6DC48064-5E9F-4730-B617-B2A0A0B9257E}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414-4E2D-BA55-216C83035C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2414-4E2D-BA55-216C83035C0C}"/>
            </c:ext>
          </c:extLst>
        </c:ser>
        <c:dLbls>
          <c:showLegendKey val="0"/>
          <c:showVal val="1"/>
          <c:showCatName val="0"/>
          <c:showSerName val="0"/>
          <c:showPercent val="0"/>
          <c:showBubbleSize val="0"/>
        </c:dLbls>
        <c:axId val="46179840"/>
        <c:axId val="46181760"/>
      </c:scatterChart>
      <c:valAx>
        <c:axId val="46179840"/>
        <c:scaling>
          <c:orientation val="minMax"/>
          <c:max val="59.7"/>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{3E07A6F6-9DF5-460F-8724-0D5439F9E02C}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569-4A2D-BDB2-648329AD7F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{E851DF59-225A-47AA-9B6B-57CA9B45F2E3}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69-4A2D-BDB2-648329AD7F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{5F4FA032-438C-40F6-A069-6575B44D3666}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69-4A2D-BDB2-648329AD7F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{D8FDE7E0-858A-4161-B63E-822EC6839493}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69-4A2D-BDB2-648329AD7F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{91474023-18AF-4FCB-B7E8-852992A29457}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69-4A2D-BDB2-648329AD7FB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{74A102C7-4D7D-4416-B6CE-228130FA3F5F}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569-4A2D-BDB2-648329AD7FB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{C8F3ADDF-92F5-48C1-B34E-D340EE6B2B90}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569-4A2D-BDB2-648329AD7F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{3A988FEA-BEB3-4FBB-AE4C-27D1B5A56C96}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569-4A2D-BDB2-648329AD7F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{CF8CD628-FB69-4179-ACDE-BBEA8F3F81AF}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569-4A2D-BDB2-648329AD7F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5.5</c:v>
                </c:pt>
                <c:pt idx="16">
                  <c:v>4.8</c:v>
                </c:pt>
                <c:pt idx="24">
                  <c:v>4.4000000000000004</c:v>
                </c:pt>
                <c:pt idx="32">
                  <c:v>3.7</c:v>
                </c:pt>
              </c:numCache>
            </c:numRef>
          </c:xVal>
          <c:yVal>
            <c:numRef>
              <c:f>公会計指標分析・財政指標組合せ分析表!$BP$73:$DC$73</c:f>
              <c:numCache>
                <c:formatCode>#,##0.0;"▲ "#,##0.0</c:formatCode>
                <c:ptCount val="40"/>
                <c:pt idx="24">
                  <c:v>2.6</c:v>
                </c:pt>
                <c:pt idx="32">
                  <c:v>8.5</c:v>
                </c:pt>
              </c:numCache>
            </c:numRef>
          </c:yVal>
          <c:smooth val="0"/>
          <c:extLst>
            <c:ext xmlns:c16="http://schemas.microsoft.com/office/drawing/2014/chart" uri="{C3380CC4-5D6E-409C-BE32-E72D297353CC}">
              <c16:uniqueId val="{00000009-B569-4A2D-BDB2-648329AD7F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{CE44A30D-72B9-4248-B8A9-539DDEDA38FF}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569-4A2D-BDB2-648329AD7F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{4583789F-F1ED-4F96-A69F-3265F6F9304C}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69-4A2D-BDB2-648329AD7F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{D90C68CD-1D85-4371-A363-A9859D2EA15A}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69-4A2D-BDB2-648329AD7F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{B8829821-42E5-4937-AD25-1A0D1AF4B42E}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69-4A2D-BDB2-648329AD7F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{5D5BE3E2-82DD-4575-AA67-EAD3F55107DB}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69-4A2D-BDB2-648329AD7F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{21D57F9C-206F-4398-9D06-08890C8FD08A}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569-4A2D-BDB2-648329AD7F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{48A2ABBD-01E0-49A9-8DE8-8E933CEBBE1A}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569-4A2D-BDB2-648329AD7FB8}"/>
                </c:ext>
              </c:extLst>
            </c:dLbl>
            <c:dLbl>
              <c:idx val="24"/>
              <c:layout>
                <c:manualLayout>
                  <c:x val="-2.3106531832676278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{840E477D-70BD-4032-89AF-6AD39835AE5B}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569-4A2D-BDB2-648329AD7FB8}"/>
                </c:ext>
              </c:extLst>
            </c:dLbl>
            <c:dLbl>
              <c:idx val="32"/>
              <c:layout>
                <c:manualLayout>
                  <c:x val="-4.028945140554499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{4C3F1752-8620-4814-8A53-CA3CD13037AD}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569-4A2D-BDB2-648329AD7F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B569-4A2D-BDB2-648329AD7FB8}"/>
            </c:ext>
          </c:extLst>
        </c:ser>
        <c:dLbls>
          <c:showLegendKey val="0"/>
          <c:showVal val="1"/>
          <c:showCatName val="0"/>
          <c:showSerName val="0"/>
          <c:showPercent val="0"/>
          <c:showBubbleSize val="0"/>
        </c:dLbls>
        <c:axId val="84219776"/>
        <c:axId val="84234240"/>
      </c:scatterChart>
      <c:valAx>
        <c:axId val="84219776"/>
        <c:scaling>
          <c:orientation val="minMax"/>
          <c:max val="11.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終了により元利償還金が減少となっているが、公立芽室病院事業会計に対する繰入金の増により、全体としてはわずかに増となった。今後においては、役場庁舎建設事業債や災害復旧事業債の償還が始まることから元利償還金は増加する見込みとな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新規の積み立てを数年来行っておらず、利息のみの積み立てとなっている。一部の下水道事業の償還に充当していたが、平成２９年度に償還が終了したことから、今後は芽室町減債基金条例に基づき災害復旧事業等の償還に充てる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防災対策による同報デジタル防災無線整備及び平成２８年度台風被害による災害復旧等により新規地方債発行額が増となったことから地方債現在高が増加し、昨年度より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今後の起債発行予定額が増加傾向であるため、財政状況を勘案しながら新規地方債の発行及び債務負担を必要最小限とすることで比率の抑制に努める。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北海道芽室町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その他目的基金にて、庁舎建設基金、公共施設整備基金、地域振興基金等の取り崩しがあったため、全体としては減少している。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令和２年度完成予定の庁舎建設に要する経費へ充てるため、令和２年度については、２０百万円の積立を予定している。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必要に応じ特定目的基金の積立て及び取崩しを行い、今後の資金需要に対応していく。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公共施設整備基金：公共施設整備に係る資金及び芽室町を組織団体とする一部事務組合の公共施設整備に係る町負担金に充てるもの。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地域福祉基金：在宅福祉の普及及び向上、健康及び生きがいづくりの推進等の地域福祉推進を図るために民間団体が行う事業の支援に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寄附金管理基金：芽室町ふるさと応援寄附条例に定められている項目から、寄附者の意向に基づき充てるもの。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地域振興基金：芽室町のまちづくりを担う人材の育成、快適な生活環境の形成その他地域社会の進行を図るために必要な業務へ充てる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庁舎建設基金：役場庁舎建設に要する経費に２２百万円充当し、２０百万円新規に積み立てを行っている。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公共施設整備基金：地域集会施設整備に要する経費に２百万円充当している。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地域振興基金：人材育成に要する経費、町内会等活動支援に要する経費、協働のまちづくり活動に要する経費、町民活動支援センター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運営に要する経費へ各１百万円充当している。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令和２年度完成予定の庁舎建設に要する経費へ充てるため、令和２年度については、２０百万円の積立を予定している。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必要に応じ特定目的基金の積立て及び取崩しを行い、今後の資金需要に対応していく。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利息の積立のみとなったため、百万円単位の増減なし。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芽室町中期財政計画に基づく歳入歳出差引不足額を鑑みた金額と、過去の繰替運用実績から、現在の残高程度を維持していく。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利息の積立のみとなったため、百万円単位の増減なし。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新規地方債発行額が増加傾向となる見込みであることと、役場庁舎建設事業債や災害復旧事業債の償還が始まるため、芽室町減債基金条例に基づき、償還に充てる予定。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18,667
18,612
513.76
14,949,712
14,547,147
381,327
7,149,329
9,445,647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有形固定資産減価償却率については、資産の老朽化が進んでいることから数値が上昇しており、</a:t>
          </a:r>
          <a:r>
            <a:rPr kumimoji="1" lang="en-US" altLang="ja-JP" sz="1100" baseline="0">
              <a:latin typeface="ＭＳ Ｐゴシック" panose="020B0600070205080204" pitchFamily="50" charset="-128"/>
              <a:ea typeface="ＭＳ Ｐゴシック" panose="020B0600070205080204" pitchFamily="50" charset="-128"/>
            </a:rPr>
            <a:t>0.1</a:t>
          </a:r>
          <a:r>
            <a:rPr kumimoji="1" lang="ja-JP" altLang="en-US" sz="1100" baseline="0">
              <a:latin typeface="ＭＳ Ｐゴシック" panose="020B0600070205080204" pitchFamily="50" charset="-128"/>
              <a:ea typeface="ＭＳ Ｐゴシック" panose="020B0600070205080204" pitchFamily="50" charset="-128"/>
            </a:rPr>
            <a:t>ポイント類似団体平均を上回ることとなった。平成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年度に策定した公共施設等総合管理計画により、公共施設については新規整備の抑制、施設の複合化を検討し、施設総量（総床面積）の縮減に努めている。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9" name="直線コネクタ 68"/>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2"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3" name="直線コネクタ 72"/>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74"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5" name="フローチャート: 判断 74"/>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6" name="フローチャート: 判断 75"/>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7" name="フローチャート: 判断 76"/>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8" name="フローチャート: 判断 77"/>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84" name="楕円 83"/>
        <xdr:cNvSpPr/>
      </xdr:nvSpPr>
      <xdr:spPr>
        <a:xfrm>
          <a:off x="47117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94209</xdr:rowOff>
    </xdr:from>
    <xdr:ext cx="405111" cy="259045"/>
    <xdr:sp macro="" textlink="">
      <xdr:nvSpPr>
        <xdr:cNvPr id="85" name="有形固定資産減価償却率該当値テキスト"/>
        <xdr:cNvSpPr txBox="1"/>
      </xdr:nvSpPr>
      <xdr:spPr>
        <a:xfrm>
          <a:off x="4813300" y="54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136102</xdr:rowOff>
    </xdr:from>
    <xdr:to>
      <xdr:col>19</xdr:col>
      <xdr:colOff>187325</xdr:colOff>
      <xdr:row>29</xdr:row>
      <xdr:rowOff>66252</xdr:rowOff>
    </xdr:to>
    <xdr:sp macro="" textlink="">
      <xdr:nvSpPr>
        <xdr:cNvPr id="86" name="楕円 85"/>
        <xdr:cNvSpPr/>
      </xdr:nvSpPr>
      <xdr:spPr>
        <a:xfrm>
          <a:off x="4000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29</xdr:row>
      <xdr:rowOff>15452</xdr:rowOff>
    </xdr:to>
    <xdr:cxnSp macro="">
      <xdr:nvCxnSpPr>
        <xdr:cNvPr id="87" name="直線コネクタ 86"/>
        <xdr:cNvCxnSpPr/>
      </xdr:nvCxnSpPr>
      <xdr:spPr>
        <a:xfrm flipV="1">
          <a:off x="4051300" y="569425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88" name="楕円 87"/>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15452</xdr:rowOff>
    </xdr:from>
    <xdr:to>
      <xdr:col>19</xdr:col>
      <xdr:colOff>136525</xdr:colOff>
      <xdr:row>29</xdr:row>
      <xdr:rowOff>98213</xdr:rowOff>
    </xdr:to>
    <xdr:cxnSp macro="">
      <xdr:nvCxnSpPr>
        <xdr:cNvPr id="89" name="直線コネクタ 88"/>
        <xdr:cNvCxnSpPr/>
      </xdr:nvCxnSpPr>
      <xdr:spPr>
        <a:xfrm flipV="1">
          <a:off x="3289300" y="575902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90" name="楕円 89"/>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98213</xdr:rowOff>
    </xdr:from>
    <xdr:to>
      <xdr:col>15</xdr:col>
      <xdr:colOff>136525</xdr:colOff>
      <xdr:row>31</xdr:row>
      <xdr:rowOff>21590</xdr:rowOff>
    </xdr:to>
    <xdr:cxnSp macro="">
      <xdr:nvCxnSpPr>
        <xdr:cNvPr id="91" name="直線コネクタ 90"/>
        <xdr:cNvCxnSpPr/>
      </xdr:nvCxnSpPr>
      <xdr:spPr>
        <a:xfrm flipV="1">
          <a:off x="2527300" y="5841788"/>
          <a:ext cx="762000" cy="2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92"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3"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4"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57379</xdr:rowOff>
    </xdr:from>
    <xdr:ext cx="405111" cy="259045"/>
    <xdr:sp macro="" textlink="">
      <xdr:nvSpPr>
        <xdr:cNvPr id="95" name="n_1mainValue有形固定資産減価償却率"/>
        <xdr:cNvSpPr txBox="1"/>
      </xdr:nvSpPr>
      <xdr:spPr>
        <a:xfrm>
          <a:off x="3836044" y="580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140140</xdr:rowOff>
    </xdr:from>
    <xdr:ext cx="405111" cy="259045"/>
    <xdr:sp macro="" textlink="">
      <xdr:nvSpPr>
        <xdr:cNvPr id="96" name="n_2mainValue有形固定資産減価償却率"/>
        <xdr:cNvSpPr txBox="1"/>
      </xdr:nvSpPr>
      <xdr:spPr>
        <a:xfrm>
          <a:off x="3086744" y="588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については、類似団体平均を下回っているものの、地方債現在高の増加による将来負担額の増加や充当可能基金残高が減少しており、今後は数値が上昇していくことが見込まれるため、事務事業の見直しや地方債の発行抑制に努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5" name="テキスト ボックス 114"/>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3" name="テキスト ボックス 122"/>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5" name="テキスト ボックス 12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9" name="直線コネクタ 128"/>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30"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31" name="直線コネクタ 130"/>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32"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33" name="直線コネクタ 132"/>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34"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5" name="フローチャート: 判断 134"/>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6" name="フローチャート: 判断 135"/>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141696</xdr:rowOff>
    </xdr:from>
    <xdr:to>
      <xdr:col>76</xdr:col>
      <xdr:colOff>73025</xdr:colOff>
      <xdr:row>33</xdr:row>
      <xdr:rowOff>71846</xdr:rowOff>
    </xdr:to>
    <xdr:sp macro="" textlink="">
      <xdr:nvSpPr>
        <xdr:cNvPr id="142" name="楕円 141"/>
        <xdr:cNvSpPr/>
      </xdr:nvSpPr>
      <xdr:spPr>
        <a:xfrm>
          <a:off x="14744700" y="63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120123</xdr:rowOff>
    </xdr:from>
    <xdr:ext cx="469744" cy="259045"/>
    <xdr:sp macro="" textlink="">
      <xdr:nvSpPr>
        <xdr:cNvPr id="143" name="債務償還比率該当値テキスト"/>
        <xdr:cNvSpPr txBox="1"/>
      </xdr:nvSpPr>
      <xdr:spPr>
        <a:xfrm>
          <a:off x="14846300" y="637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12038</xdr:rowOff>
    </xdr:from>
    <xdr:to>
      <xdr:col>72</xdr:col>
      <xdr:colOff>123825</xdr:colOff>
      <xdr:row>33</xdr:row>
      <xdr:rowOff>113638</xdr:rowOff>
    </xdr:to>
    <xdr:sp macro="" textlink="">
      <xdr:nvSpPr>
        <xdr:cNvPr id="144" name="楕円 143"/>
        <xdr:cNvSpPr/>
      </xdr:nvSpPr>
      <xdr:spPr>
        <a:xfrm>
          <a:off x="14033500" y="644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21046</xdr:rowOff>
    </xdr:from>
    <xdr:to>
      <xdr:col>76</xdr:col>
      <xdr:colOff>22225</xdr:colOff>
      <xdr:row>33</xdr:row>
      <xdr:rowOff>62838</xdr:rowOff>
    </xdr:to>
    <xdr:cxnSp macro="">
      <xdr:nvCxnSpPr>
        <xdr:cNvPr id="145" name="直線コネクタ 144"/>
        <xdr:cNvCxnSpPr/>
      </xdr:nvCxnSpPr>
      <xdr:spPr>
        <a:xfrm flipV="1">
          <a:off x="14084300" y="6450421"/>
          <a:ext cx="7112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46" name="n_1aveValue債務償還比率"/>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104765</xdr:rowOff>
    </xdr:from>
    <xdr:ext cx="469744" cy="259045"/>
    <xdr:sp macro="" textlink="">
      <xdr:nvSpPr>
        <xdr:cNvPr id="147" name="n_1mainValue債務償還比率"/>
        <xdr:cNvSpPr txBox="1"/>
      </xdr:nvSpPr>
      <xdr:spPr>
        <a:xfrm>
          <a:off x="13836727" y="653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18,667
18,612
513.76
14,949,712
14,547,147
381,327
7,149,329
9,445,647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1" name="楕円 70"/>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93997</xdr:rowOff>
    </xdr:from>
    <xdr:ext cx="405111" cy="259045"/>
    <xdr:sp macro="" textlink="">
      <xdr:nvSpPr>
        <xdr:cNvPr id="72" name="【道路】&#10;有形固定資産減価償却率該当値テキスト"/>
        <xdr:cNvSpPr txBox="1"/>
      </xdr:nvSpPr>
      <xdr:spPr>
        <a:xfrm>
          <a:off x="4673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143510</xdr:rowOff>
    </xdr:from>
    <xdr:to>
      <xdr:col>20</xdr:col>
      <xdr:colOff>38100</xdr:colOff>
      <xdr:row>36</xdr:row>
      <xdr:rowOff>73660</xdr:rowOff>
    </xdr:to>
    <xdr:sp macro="" textlink="">
      <xdr:nvSpPr>
        <xdr:cNvPr id="73" name="楕円 72"/>
        <xdr:cNvSpPr/>
      </xdr:nvSpPr>
      <xdr:spPr>
        <a:xfrm>
          <a:off x="3746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121920</xdr:rowOff>
    </xdr:from>
    <xdr:to>
      <xdr:col>24</xdr:col>
      <xdr:colOff>63500</xdr:colOff>
      <xdr:row>36</xdr:row>
      <xdr:rowOff>22860</xdr:rowOff>
    </xdr:to>
    <xdr:cxnSp macro="">
      <xdr:nvCxnSpPr>
        <xdr:cNvPr id="74" name="直線コネクタ 73"/>
        <xdr:cNvCxnSpPr/>
      </xdr:nvCxnSpPr>
      <xdr:spPr>
        <a:xfrm flipV="1">
          <a:off x="3797300" y="61226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52070</xdr:rowOff>
    </xdr:from>
    <xdr:to>
      <xdr:col>15</xdr:col>
      <xdr:colOff>101600</xdr:colOff>
      <xdr:row>36</xdr:row>
      <xdr:rowOff>153670</xdr:rowOff>
    </xdr:to>
    <xdr:sp macro="" textlink="">
      <xdr:nvSpPr>
        <xdr:cNvPr id="75" name="楕円 74"/>
        <xdr:cNvSpPr/>
      </xdr:nvSpPr>
      <xdr:spPr>
        <a:xfrm>
          <a:off x="2857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22860</xdr:rowOff>
    </xdr:from>
    <xdr:to>
      <xdr:col>19</xdr:col>
      <xdr:colOff>177800</xdr:colOff>
      <xdr:row>36</xdr:row>
      <xdr:rowOff>102870</xdr:rowOff>
    </xdr:to>
    <xdr:cxnSp macro="">
      <xdr:nvCxnSpPr>
        <xdr:cNvPr id="76" name="直線コネクタ 75"/>
        <xdr:cNvCxnSpPr/>
      </xdr:nvCxnSpPr>
      <xdr:spPr>
        <a:xfrm flipV="1">
          <a:off x="2908300" y="6195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7" name="楕円 76"/>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37</xdr:row>
      <xdr:rowOff>3810</xdr:rowOff>
    </xdr:to>
    <xdr:cxnSp macro="">
      <xdr:nvCxnSpPr>
        <xdr:cNvPr id="78" name="直線コネクタ 77"/>
        <xdr:cNvCxnSpPr/>
      </xdr:nvCxnSpPr>
      <xdr:spPr>
        <a:xfrm flipV="1">
          <a:off x="2019300" y="62750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1"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90187</xdr:rowOff>
    </xdr:from>
    <xdr:ext cx="405111" cy="259045"/>
    <xdr:sp macro="" textlink="">
      <xdr:nvSpPr>
        <xdr:cNvPr id="82" name="n_1mainValue【道路】&#10;有形固定資産減価償却率"/>
        <xdr:cNvSpPr txBox="1"/>
      </xdr:nvSpPr>
      <xdr:spPr>
        <a:xfrm>
          <a:off x="3582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170197</xdr:rowOff>
    </xdr:from>
    <xdr:ext cx="405111" cy="259045"/>
    <xdr:sp macro="" textlink="">
      <xdr:nvSpPr>
        <xdr:cNvPr id="83" name="n_2mainValue【道路】&#10;有形固定資産減価償却率"/>
        <xdr:cNvSpPr txBox="1"/>
      </xdr:nvSpPr>
      <xdr:spPr>
        <a:xfrm>
          <a:off x="2705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45737</xdr:rowOff>
    </xdr:from>
    <xdr:ext cx="405111" cy="259045"/>
    <xdr:sp macro="" textlink="">
      <xdr:nvSpPr>
        <xdr:cNvPr id="84" name="n_3mainValue【道路】&#10;有形固定資産減価償却率"/>
        <xdr:cNvSpPr txBox="1"/>
      </xdr:nvSpPr>
      <xdr:spPr>
        <a:xfrm>
          <a:off x="1816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169987</xdr:rowOff>
    </xdr:from>
    <xdr:ext cx="534377" cy="259045"/>
    <xdr:sp macro="" textlink="">
      <xdr:nvSpPr>
        <xdr:cNvPr id="115" name="【道路】&#10;一人当たり延長平均値テキスト"/>
        <xdr:cNvSpPr txBox="1"/>
      </xdr:nvSpPr>
      <xdr:spPr>
        <a:xfrm>
          <a:off x="10515600" y="668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17997</xdr:rowOff>
    </xdr:from>
    <xdr:to>
      <xdr:col>55</xdr:col>
      <xdr:colOff>50800</xdr:colOff>
      <xdr:row>39</xdr:row>
      <xdr:rowOff>119597</xdr:rowOff>
    </xdr:to>
    <xdr:sp macro="" textlink="">
      <xdr:nvSpPr>
        <xdr:cNvPr id="125" name="楕円 124"/>
        <xdr:cNvSpPr/>
      </xdr:nvSpPr>
      <xdr:spPr>
        <a:xfrm>
          <a:off x="10426700" y="67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40874</xdr:rowOff>
    </xdr:from>
    <xdr:ext cx="534377" cy="259045"/>
    <xdr:sp macro="" textlink="">
      <xdr:nvSpPr>
        <xdr:cNvPr id="126" name="【道路】&#10;一人当たり延長該当値テキスト"/>
        <xdr:cNvSpPr txBox="1"/>
      </xdr:nvSpPr>
      <xdr:spPr>
        <a:xfrm>
          <a:off x="10515600" y="65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19924</xdr:rowOff>
    </xdr:from>
    <xdr:to>
      <xdr:col>50</xdr:col>
      <xdr:colOff>165100</xdr:colOff>
      <xdr:row>39</xdr:row>
      <xdr:rowOff>121524</xdr:rowOff>
    </xdr:to>
    <xdr:sp macro="" textlink="">
      <xdr:nvSpPr>
        <xdr:cNvPr id="127" name="楕円 126"/>
        <xdr:cNvSpPr/>
      </xdr:nvSpPr>
      <xdr:spPr>
        <a:xfrm>
          <a:off x="9588500" y="67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68797</xdr:rowOff>
    </xdr:from>
    <xdr:to>
      <xdr:col>55</xdr:col>
      <xdr:colOff>0</xdr:colOff>
      <xdr:row>39</xdr:row>
      <xdr:rowOff>70724</xdr:rowOff>
    </xdr:to>
    <xdr:cxnSp macro="">
      <xdr:nvCxnSpPr>
        <xdr:cNvPr id="128" name="直線コネクタ 127"/>
        <xdr:cNvCxnSpPr/>
      </xdr:nvCxnSpPr>
      <xdr:spPr>
        <a:xfrm flipV="1">
          <a:off x="9639300" y="6755347"/>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25367</xdr:rowOff>
    </xdr:from>
    <xdr:to>
      <xdr:col>46</xdr:col>
      <xdr:colOff>38100</xdr:colOff>
      <xdr:row>39</xdr:row>
      <xdr:rowOff>126967</xdr:rowOff>
    </xdr:to>
    <xdr:sp macro="" textlink="">
      <xdr:nvSpPr>
        <xdr:cNvPr id="129" name="楕円 128"/>
        <xdr:cNvSpPr/>
      </xdr:nvSpPr>
      <xdr:spPr>
        <a:xfrm>
          <a:off x="8699500" y="67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70724</xdr:rowOff>
    </xdr:from>
    <xdr:to>
      <xdr:col>50</xdr:col>
      <xdr:colOff>114300</xdr:colOff>
      <xdr:row>39</xdr:row>
      <xdr:rowOff>76167</xdr:rowOff>
    </xdr:to>
    <xdr:cxnSp macro="">
      <xdr:nvCxnSpPr>
        <xdr:cNvPr id="130" name="直線コネクタ 129"/>
        <xdr:cNvCxnSpPr/>
      </xdr:nvCxnSpPr>
      <xdr:spPr>
        <a:xfrm flipV="1">
          <a:off x="8750300" y="675727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28187</xdr:rowOff>
    </xdr:from>
    <xdr:to>
      <xdr:col>41</xdr:col>
      <xdr:colOff>101600</xdr:colOff>
      <xdr:row>39</xdr:row>
      <xdr:rowOff>129787</xdr:rowOff>
    </xdr:to>
    <xdr:sp macro="" textlink="">
      <xdr:nvSpPr>
        <xdr:cNvPr id="131" name="楕円 130"/>
        <xdr:cNvSpPr/>
      </xdr:nvSpPr>
      <xdr:spPr>
        <a:xfrm>
          <a:off x="7810500" y="67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76167</xdr:rowOff>
    </xdr:from>
    <xdr:to>
      <xdr:col>45</xdr:col>
      <xdr:colOff>177800</xdr:colOff>
      <xdr:row>39</xdr:row>
      <xdr:rowOff>78987</xdr:rowOff>
    </xdr:to>
    <xdr:cxnSp macro="">
      <xdr:nvCxnSpPr>
        <xdr:cNvPr id="132" name="直線コネクタ 131"/>
        <xdr:cNvCxnSpPr/>
      </xdr:nvCxnSpPr>
      <xdr:spPr>
        <a:xfrm flipV="1">
          <a:off x="7861300" y="676271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141771</xdr:rowOff>
    </xdr:from>
    <xdr:ext cx="534377" cy="259045"/>
    <xdr:sp macro="" textlink="">
      <xdr:nvSpPr>
        <xdr:cNvPr id="133" name="n_1aveValue【道路】&#10;一人当たり延長"/>
        <xdr:cNvSpPr txBox="1"/>
      </xdr:nvSpPr>
      <xdr:spPr>
        <a:xfrm>
          <a:off x="9359411" y="68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54053</xdr:rowOff>
    </xdr:from>
    <xdr:ext cx="534377" cy="259045"/>
    <xdr:sp macro="" textlink="">
      <xdr:nvSpPr>
        <xdr:cNvPr id="134" name="n_2aveValue【道路】&#10;一人当たり延長"/>
        <xdr:cNvSpPr txBox="1"/>
      </xdr:nvSpPr>
      <xdr:spPr>
        <a:xfrm>
          <a:off x="8483111" y="69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132398</xdr:rowOff>
    </xdr:from>
    <xdr:ext cx="534377" cy="259045"/>
    <xdr:sp macro="" textlink="">
      <xdr:nvSpPr>
        <xdr:cNvPr id="135" name="n_3aveValue【道路】&#10;一人当たり延長"/>
        <xdr:cNvSpPr txBox="1"/>
      </xdr:nvSpPr>
      <xdr:spPr>
        <a:xfrm>
          <a:off x="7594111" y="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138051</xdr:rowOff>
    </xdr:from>
    <xdr:ext cx="534377" cy="259045"/>
    <xdr:sp macro="" textlink="">
      <xdr:nvSpPr>
        <xdr:cNvPr id="136" name="n_1mainValue【道路】&#10;一人当たり延長"/>
        <xdr:cNvSpPr txBox="1"/>
      </xdr:nvSpPr>
      <xdr:spPr>
        <a:xfrm>
          <a:off x="9359411" y="64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143494</xdr:rowOff>
    </xdr:from>
    <xdr:ext cx="534377" cy="259045"/>
    <xdr:sp macro="" textlink="">
      <xdr:nvSpPr>
        <xdr:cNvPr id="137" name="n_2mainValue【道路】&#10;一人当たり延長"/>
        <xdr:cNvSpPr txBox="1"/>
      </xdr:nvSpPr>
      <xdr:spPr>
        <a:xfrm>
          <a:off x="8483111" y="64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146314</xdr:rowOff>
    </xdr:from>
    <xdr:ext cx="534377" cy="259045"/>
    <xdr:sp macro="" textlink="">
      <xdr:nvSpPr>
        <xdr:cNvPr id="138" name="n_3mainValue【道路】&#10;一人当たり延長"/>
        <xdr:cNvSpPr txBox="1"/>
      </xdr:nvSpPr>
      <xdr:spPr>
        <a:xfrm>
          <a:off x="7594111" y="64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6" name="【橋りょう・トンネル】&#10;有形固定資産減価償却率平均値テキスト"/>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164084</xdr:rowOff>
    </xdr:from>
    <xdr:to>
      <xdr:col>24</xdr:col>
      <xdr:colOff>114300</xdr:colOff>
      <xdr:row>62</xdr:row>
      <xdr:rowOff>94234</xdr:rowOff>
    </xdr:to>
    <xdr:sp macro="" textlink="">
      <xdr:nvSpPr>
        <xdr:cNvPr id="176" name="楕円 175"/>
        <xdr:cNvSpPr/>
      </xdr:nvSpPr>
      <xdr:spPr>
        <a:xfrm>
          <a:off x="4584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142511</xdr:rowOff>
    </xdr:from>
    <xdr:ext cx="405111" cy="259045"/>
    <xdr:sp macro="" textlink="">
      <xdr:nvSpPr>
        <xdr:cNvPr id="177" name="【橋りょう・トンネル】&#10;有形固定資産減価償却率該当値テキスト"/>
        <xdr:cNvSpPr txBox="1"/>
      </xdr:nvSpPr>
      <xdr:spPr>
        <a:xfrm>
          <a:off x="4673600"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xdr:rowOff>
    </xdr:from>
    <xdr:to>
      <xdr:col>20</xdr:col>
      <xdr:colOff>38100</xdr:colOff>
      <xdr:row>62</xdr:row>
      <xdr:rowOff>114808</xdr:rowOff>
    </xdr:to>
    <xdr:sp macro="" textlink="">
      <xdr:nvSpPr>
        <xdr:cNvPr id="178" name="楕円 177"/>
        <xdr:cNvSpPr/>
      </xdr:nvSpPr>
      <xdr:spPr>
        <a:xfrm>
          <a:off x="3746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43434</xdr:rowOff>
    </xdr:from>
    <xdr:to>
      <xdr:col>24</xdr:col>
      <xdr:colOff>63500</xdr:colOff>
      <xdr:row>62</xdr:row>
      <xdr:rowOff>64008</xdr:rowOff>
    </xdr:to>
    <xdr:cxnSp macro="">
      <xdr:nvCxnSpPr>
        <xdr:cNvPr id="179" name="直線コネクタ 178"/>
        <xdr:cNvCxnSpPr/>
      </xdr:nvCxnSpPr>
      <xdr:spPr>
        <a:xfrm flipV="1">
          <a:off x="3797300" y="1067333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49784</xdr:rowOff>
    </xdr:from>
    <xdr:to>
      <xdr:col>15</xdr:col>
      <xdr:colOff>101600</xdr:colOff>
      <xdr:row>62</xdr:row>
      <xdr:rowOff>151384</xdr:rowOff>
    </xdr:to>
    <xdr:sp macro="" textlink="">
      <xdr:nvSpPr>
        <xdr:cNvPr id="180" name="楕円 179"/>
        <xdr:cNvSpPr/>
      </xdr:nvSpPr>
      <xdr:spPr>
        <a:xfrm>
          <a:off x="2857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64008</xdr:rowOff>
    </xdr:from>
    <xdr:to>
      <xdr:col>19</xdr:col>
      <xdr:colOff>177800</xdr:colOff>
      <xdr:row>62</xdr:row>
      <xdr:rowOff>100584</xdr:rowOff>
    </xdr:to>
    <xdr:cxnSp macro="">
      <xdr:nvCxnSpPr>
        <xdr:cNvPr id="181" name="直線コネクタ 180"/>
        <xdr:cNvCxnSpPr/>
      </xdr:nvCxnSpPr>
      <xdr:spPr>
        <a:xfrm flipV="1">
          <a:off x="2908300" y="10693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88646</xdr:rowOff>
    </xdr:from>
    <xdr:to>
      <xdr:col>10</xdr:col>
      <xdr:colOff>165100</xdr:colOff>
      <xdr:row>63</xdr:row>
      <xdr:rowOff>18796</xdr:rowOff>
    </xdr:to>
    <xdr:sp macro="" textlink="">
      <xdr:nvSpPr>
        <xdr:cNvPr id="182" name="楕円 181"/>
        <xdr:cNvSpPr/>
      </xdr:nvSpPr>
      <xdr:spPr>
        <a:xfrm>
          <a:off x="1968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100584</xdr:rowOff>
    </xdr:from>
    <xdr:to>
      <xdr:col>15</xdr:col>
      <xdr:colOff>50800</xdr:colOff>
      <xdr:row>62</xdr:row>
      <xdr:rowOff>139446</xdr:rowOff>
    </xdr:to>
    <xdr:cxnSp macro="">
      <xdr:nvCxnSpPr>
        <xdr:cNvPr id="183" name="直線コネクタ 182"/>
        <xdr:cNvCxnSpPr/>
      </xdr:nvCxnSpPr>
      <xdr:spPr>
        <a:xfrm flipV="1">
          <a:off x="2019300" y="107304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4"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85"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86"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105935</xdr:rowOff>
    </xdr:from>
    <xdr:ext cx="405111" cy="259045"/>
    <xdr:sp macro="" textlink="">
      <xdr:nvSpPr>
        <xdr:cNvPr id="187" name="n_1mainValue【橋りょう・トンネル】&#10;有形固定資産減価償却率"/>
        <xdr:cNvSpPr txBox="1"/>
      </xdr:nvSpPr>
      <xdr:spPr>
        <a:xfrm>
          <a:off x="35820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142511</xdr:rowOff>
    </xdr:from>
    <xdr:ext cx="405111" cy="259045"/>
    <xdr:sp macro="" textlink="">
      <xdr:nvSpPr>
        <xdr:cNvPr id="188" name="n_2mainValue【橋りょう・トンネル】&#10;有形固定資産減価償却率"/>
        <xdr:cNvSpPr txBox="1"/>
      </xdr:nvSpPr>
      <xdr:spPr>
        <a:xfrm>
          <a:off x="2705744"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9923</xdr:rowOff>
    </xdr:from>
    <xdr:ext cx="405111" cy="259045"/>
    <xdr:sp macro="" textlink="">
      <xdr:nvSpPr>
        <xdr:cNvPr id="189" name="n_3mainValue【橋りょう・トンネル】&#10;有形固定資産減価償却率"/>
        <xdr:cNvSpPr txBox="1"/>
      </xdr:nvSpPr>
      <xdr:spPr>
        <a:xfrm>
          <a:off x="18167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20"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10065</xdr:rowOff>
    </xdr:from>
    <xdr:to>
      <xdr:col>55</xdr:col>
      <xdr:colOff>50800</xdr:colOff>
      <xdr:row>61</xdr:row>
      <xdr:rowOff>111665</xdr:rowOff>
    </xdr:to>
    <xdr:sp macro="" textlink="">
      <xdr:nvSpPr>
        <xdr:cNvPr id="230" name="楕円 229"/>
        <xdr:cNvSpPr/>
      </xdr:nvSpPr>
      <xdr:spPr>
        <a:xfrm>
          <a:off x="104267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32942</xdr:rowOff>
    </xdr:from>
    <xdr:ext cx="599010" cy="259045"/>
    <xdr:sp macro="" textlink="">
      <xdr:nvSpPr>
        <xdr:cNvPr id="231" name="【橋りょう・トンネル】&#10;一人当たり有形固定資産（償却資産）額該当値テキスト"/>
        <xdr:cNvSpPr txBox="1"/>
      </xdr:nvSpPr>
      <xdr:spPr>
        <a:xfrm>
          <a:off x="10515600" y="1031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20666</xdr:rowOff>
    </xdr:from>
    <xdr:to>
      <xdr:col>50</xdr:col>
      <xdr:colOff>165100</xdr:colOff>
      <xdr:row>61</xdr:row>
      <xdr:rowOff>122266</xdr:rowOff>
    </xdr:to>
    <xdr:sp macro="" textlink="">
      <xdr:nvSpPr>
        <xdr:cNvPr id="232" name="楕円 231"/>
        <xdr:cNvSpPr/>
      </xdr:nvSpPr>
      <xdr:spPr>
        <a:xfrm>
          <a:off x="9588500" y="104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60865</xdr:rowOff>
    </xdr:from>
    <xdr:to>
      <xdr:col>55</xdr:col>
      <xdr:colOff>0</xdr:colOff>
      <xdr:row>61</xdr:row>
      <xdr:rowOff>71466</xdr:rowOff>
    </xdr:to>
    <xdr:cxnSp macro="">
      <xdr:nvCxnSpPr>
        <xdr:cNvPr id="233" name="直線コネクタ 232"/>
        <xdr:cNvCxnSpPr/>
      </xdr:nvCxnSpPr>
      <xdr:spPr>
        <a:xfrm flipV="1">
          <a:off x="9639300" y="10519315"/>
          <a:ext cx="8382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26243</xdr:rowOff>
    </xdr:from>
    <xdr:to>
      <xdr:col>46</xdr:col>
      <xdr:colOff>38100</xdr:colOff>
      <xdr:row>61</xdr:row>
      <xdr:rowOff>127843</xdr:rowOff>
    </xdr:to>
    <xdr:sp macro="" textlink="">
      <xdr:nvSpPr>
        <xdr:cNvPr id="234" name="楕円 233"/>
        <xdr:cNvSpPr/>
      </xdr:nvSpPr>
      <xdr:spPr>
        <a:xfrm>
          <a:off x="8699500" y="104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71466</xdr:rowOff>
    </xdr:from>
    <xdr:to>
      <xdr:col>50</xdr:col>
      <xdr:colOff>114300</xdr:colOff>
      <xdr:row>61</xdr:row>
      <xdr:rowOff>77043</xdr:rowOff>
    </xdr:to>
    <xdr:cxnSp macro="">
      <xdr:nvCxnSpPr>
        <xdr:cNvPr id="235" name="直線コネクタ 234"/>
        <xdr:cNvCxnSpPr/>
      </xdr:nvCxnSpPr>
      <xdr:spPr>
        <a:xfrm flipV="1">
          <a:off x="8750300" y="10529916"/>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29260</xdr:rowOff>
    </xdr:from>
    <xdr:to>
      <xdr:col>41</xdr:col>
      <xdr:colOff>101600</xdr:colOff>
      <xdr:row>61</xdr:row>
      <xdr:rowOff>130860</xdr:rowOff>
    </xdr:to>
    <xdr:sp macro="" textlink="">
      <xdr:nvSpPr>
        <xdr:cNvPr id="236" name="楕円 235"/>
        <xdr:cNvSpPr/>
      </xdr:nvSpPr>
      <xdr:spPr>
        <a:xfrm>
          <a:off x="7810500" y="104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77043</xdr:rowOff>
    </xdr:from>
    <xdr:to>
      <xdr:col>45</xdr:col>
      <xdr:colOff>177800</xdr:colOff>
      <xdr:row>61</xdr:row>
      <xdr:rowOff>80060</xdr:rowOff>
    </xdr:to>
    <xdr:cxnSp macro="">
      <xdr:nvCxnSpPr>
        <xdr:cNvPr id="237" name="直線コネクタ 236"/>
        <xdr:cNvCxnSpPr/>
      </xdr:nvCxnSpPr>
      <xdr:spPr>
        <a:xfrm flipV="1">
          <a:off x="7861300" y="1053549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38" name="n_1aveValue【橋りょう・トンネル】&#10;一人当たり有形固定資産（償却資産）額"/>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39" name="n_2aveValue【橋りょう・トンネル】&#10;一人当たり有形固定資産（償却資産）額"/>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63957</xdr:rowOff>
    </xdr:from>
    <xdr:ext cx="599010" cy="259045"/>
    <xdr:sp macro="" textlink="">
      <xdr:nvSpPr>
        <xdr:cNvPr id="240" name="n_3aveValue【橋りょう・トンネル】&#10;一人当たり有形固定資産（償却資産）額"/>
        <xdr:cNvSpPr txBox="1"/>
      </xdr:nvSpPr>
      <xdr:spPr>
        <a:xfrm>
          <a:off x="7561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138793</xdr:rowOff>
    </xdr:from>
    <xdr:ext cx="599010" cy="259045"/>
    <xdr:sp macro="" textlink="">
      <xdr:nvSpPr>
        <xdr:cNvPr id="241" name="n_1mainValue【橋りょう・トンネル】&#10;一人当たり有形固定資産（償却資産）額"/>
        <xdr:cNvSpPr txBox="1"/>
      </xdr:nvSpPr>
      <xdr:spPr>
        <a:xfrm>
          <a:off x="9327095" y="1025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144370</xdr:rowOff>
    </xdr:from>
    <xdr:ext cx="599010" cy="259045"/>
    <xdr:sp macro="" textlink="">
      <xdr:nvSpPr>
        <xdr:cNvPr id="242" name="n_2mainValue【橋りょう・トンネル】&#10;一人当たり有形固定資産（償却資産）額"/>
        <xdr:cNvSpPr txBox="1"/>
      </xdr:nvSpPr>
      <xdr:spPr>
        <a:xfrm>
          <a:off x="8450795" y="1025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147387</xdr:rowOff>
    </xdr:from>
    <xdr:ext cx="599010" cy="259045"/>
    <xdr:sp macro="" textlink="">
      <xdr:nvSpPr>
        <xdr:cNvPr id="243" name="n_3mainValue【橋りょう・トンネル】&#10;一人当たり有形固定資産（償却資産）額"/>
        <xdr:cNvSpPr txBox="1"/>
      </xdr:nvSpPr>
      <xdr:spPr>
        <a:xfrm>
          <a:off x="7561795" y="102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71"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81" name="楕円 280"/>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282" name="【公営住宅】&#10;有形固定資産減価償却率該当値テキスト"/>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165608</xdr:rowOff>
    </xdr:from>
    <xdr:to>
      <xdr:col>20</xdr:col>
      <xdr:colOff>38100</xdr:colOff>
      <xdr:row>81</xdr:row>
      <xdr:rowOff>95758</xdr:rowOff>
    </xdr:to>
    <xdr:sp macro="" textlink="">
      <xdr:nvSpPr>
        <xdr:cNvPr id="283" name="楕円 282"/>
        <xdr:cNvSpPr/>
      </xdr:nvSpPr>
      <xdr:spPr>
        <a:xfrm>
          <a:off x="3746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44958</xdr:rowOff>
    </xdr:to>
    <xdr:cxnSp macro="">
      <xdr:nvCxnSpPr>
        <xdr:cNvPr id="284" name="直線コネクタ 283"/>
        <xdr:cNvCxnSpPr/>
      </xdr:nvCxnSpPr>
      <xdr:spPr>
        <a:xfrm flipV="1">
          <a:off x="3797300" y="139255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85" name="楕円 284"/>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44958</xdr:rowOff>
    </xdr:to>
    <xdr:cxnSp macro="">
      <xdr:nvCxnSpPr>
        <xdr:cNvPr id="286" name="直線コネクタ 285"/>
        <xdr:cNvCxnSpPr/>
      </xdr:nvCxnSpPr>
      <xdr:spPr>
        <a:xfrm>
          <a:off x="2908300" y="139255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xdr:rowOff>
    </xdr:from>
    <xdr:to>
      <xdr:col>10</xdr:col>
      <xdr:colOff>165100</xdr:colOff>
      <xdr:row>81</xdr:row>
      <xdr:rowOff>114046</xdr:rowOff>
    </xdr:to>
    <xdr:sp macro="" textlink="">
      <xdr:nvSpPr>
        <xdr:cNvPr id="287" name="楕円 286"/>
        <xdr:cNvSpPr/>
      </xdr:nvSpPr>
      <xdr:spPr>
        <a:xfrm>
          <a:off x="1968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63246</xdr:rowOff>
    </xdr:to>
    <xdr:cxnSp macro="">
      <xdr:nvCxnSpPr>
        <xdr:cNvPr id="288" name="直線コネクタ 287"/>
        <xdr:cNvCxnSpPr/>
      </xdr:nvCxnSpPr>
      <xdr:spPr>
        <a:xfrm flipV="1">
          <a:off x="2019300" y="139255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89"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90"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112285</xdr:rowOff>
    </xdr:from>
    <xdr:ext cx="405111" cy="259045"/>
    <xdr:sp macro="" textlink="">
      <xdr:nvSpPr>
        <xdr:cNvPr id="292" name="n_1mainValue【公営住宅】&#10;有形固定資産減価償却率"/>
        <xdr:cNvSpPr txBox="1"/>
      </xdr:nvSpPr>
      <xdr:spPr>
        <a:xfrm>
          <a:off x="3582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93"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130573</xdr:rowOff>
    </xdr:from>
    <xdr:ext cx="405111" cy="259045"/>
    <xdr:sp macro="" textlink="">
      <xdr:nvSpPr>
        <xdr:cNvPr id="294" name="n_3mainValue【公営住宅】&#10;有形固定資産減価償却率"/>
        <xdr:cNvSpPr txBox="1"/>
      </xdr:nvSpPr>
      <xdr:spPr>
        <a:xfrm>
          <a:off x="1816744" y="136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82626</xdr:rowOff>
    </xdr:from>
    <xdr:to>
      <xdr:col>55</xdr:col>
      <xdr:colOff>50800</xdr:colOff>
      <xdr:row>86</xdr:row>
      <xdr:rowOff>12776</xdr:rowOff>
    </xdr:to>
    <xdr:sp macro="" textlink="">
      <xdr:nvSpPr>
        <xdr:cNvPr id="333" name="楕円 332"/>
        <xdr:cNvSpPr/>
      </xdr:nvSpPr>
      <xdr:spPr>
        <a:xfrm>
          <a:off x="10426700" y="146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61053</xdr:rowOff>
    </xdr:from>
    <xdr:ext cx="469744" cy="259045"/>
    <xdr:sp macro="" textlink="">
      <xdr:nvSpPr>
        <xdr:cNvPr id="334" name="【公営住宅】&#10;一人当たり面積該当値テキスト"/>
        <xdr:cNvSpPr txBox="1"/>
      </xdr:nvSpPr>
      <xdr:spPr>
        <a:xfrm>
          <a:off x="10515600" y="1463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83159</xdr:rowOff>
    </xdr:from>
    <xdr:to>
      <xdr:col>50</xdr:col>
      <xdr:colOff>165100</xdr:colOff>
      <xdr:row>86</xdr:row>
      <xdr:rowOff>13309</xdr:rowOff>
    </xdr:to>
    <xdr:sp macro="" textlink="">
      <xdr:nvSpPr>
        <xdr:cNvPr id="335" name="楕円 334"/>
        <xdr:cNvSpPr/>
      </xdr:nvSpPr>
      <xdr:spPr>
        <a:xfrm>
          <a:off x="9588500" y="146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133426</xdr:rowOff>
    </xdr:from>
    <xdr:to>
      <xdr:col>55</xdr:col>
      <xdr:colOff>0</xdr:colOff>
      <xdr:row>85</xdr:row>
      <xdr:rowOff>133959</xdr:rowOff>
    </xdr:to>
    <xdr:cxnSp macro="">
      <xdr:nvCxnSpPr>
        <xdr:cNvPr id="336" name="直線コネクタ 335"/>
        <xdr:cNvCxnSpPr/>
      </xdr:nvCxnSpPr>
      <xdr:spPr>
        <a:xfrm flipV="1">
          <a:off x="9639300" y="14706676"/>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84683</xdr:rowOff>
    </xdr:from>
    <xdr:to>
      <xdr:col>46</xdr:col>
      <xdr:colOff>38100</xdr:colOff>
      <xdr:row>86</xdr:row>
      <xdr:rowOff>14833</xdr:rowOff>
    </xdr:to>
    <xdr:sp macro="" textlink="">
      <xdr:nvSpPr>
        <xdr:cNvPr id="337" name="楕円 336"/>
        <xdr:cNvSpPr/>
      </xdr:nvSpPr>
      <xdr:spPr>
        <a:xfrm>
          <a:off x="8699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133959</xdr:rowOff>
    </xdr:from>
    <xdr:to>
      <xdr:col>50</xdr:col>
      <xdr:colOff>114300</xdr:colOff>
      <xdr:row>85</xdr:row>
      <xdr:rowOff>135483</xdr:rowOff>
    </xdr:to>
    <xdr:cxnSp macro="">
      <xdr:nvCxnSpPr>
        <xdr:cNvPr id="338" name="直線コネクタ 337"/>
        <xdr:cNvCxnSpPr/>
      </xdr:nvCxnSpPr>
      <xdr:spPr>
        <a:xfrm flipV="1">
          <a:off x="8750300" y="1470720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85446</xdr:rowOff>
    </xdr:from>
    <xdr:to>
      <xdr:col>41</xdr:col>
      <xdr:colOff>101600</xdr:colOff>
      <xdr:row>86</xdr:row>
      <xdr:rowOff>15596</xdr:rowOff>
    </xdr:to>
    <xdr:sp macro="" textlink="">
      <xdr:nvSpPr>
        <xdr:cNvPr id="339" name="楕円 338"/>
        <xdr:cNvSpPr/>
      </xdr:nvSpPr>
      <xdr:spPr>
        <a:xfrm>
          <a:off x="7810500" y="146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135483</xdr:rowOff>
    </xdr:from>
    <xdr:to>
      <xdr:col>45</xdr:col>
      <xdr:colOff>177800</xdr:colOff>
      <xdr:row>85</xdr:row>
      <xdr:rowOff>136246</xdr:rowOff>
    </xdr:to>
    <xdr:cxnSp macro="">
      <xdr:nvCxnSpPr>
        <xdr:cNvPr id="340" name="直線コネクタ 339"/>
        <xdr:cNvCxnSpPr/>
      </xdr:nvCxnSpPr>
      <xdr:spPr>
        <a:xfrm flipV="1">
          <a:off x="7861300" y="1470873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4436</xdr:rowOff>
    </xdr:from>
    <xdr:ext cx="469744" cy="259045"/>
    <xdr:sp macro="" textlink="">
      <xdr:nvSpPr>
        <xdr:cNvPr id="344" name="n_1mainValue【公営住宅】&#10;一人当たり面積"/>
        <xdr:cNvSpPr txBox="1"/>
      </xdr:nvSpPr>
      <xdr:spPr>
        <a:xfrm>
          <a:off x="9391727"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31360</xdr:rowOff>
    </xdr:from>
    <xdr:ext cx="469744" cy="259045"/>
    <xdr:sp macro="" textlink="">
      <xdr:nvSpPr>
        <xdr:cNvPr id="345" name="n_2mainValue【公営住宅】&#10;一人当たり面積"/>
        <xdr:cNvSpPr txBox="1"/>
      </xdr:nvSpPr>
      <xdr:spPr>
        <a:xfrm>
          <a:off x="8515427" y="144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32123</xdr:rowOff>
    </xdr:from>
    <xdr:ext cx="469744" cy="259045"/>
    <xdr:sp macro="" textlink="">
      <xdr:nvSpPr>
        <xdr:cNvPr id="346" name="n_3mainValue【公営住宅】&#10;一人当たり面積"/>
        <xdr:cNvSpPr txBox="1"/>
      </xdr:nvSpPr>
      <xdr:spPr>
        <a:xfrm>
          <a:off x="7626427" y="1443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392" name="【認定こども園・幼稚園・保育所】&#10;有形固定資産減価償却率平均値テキスト"/>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402" name="楕円 401"/>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403" name="【認定こども園・幼稚園・保育所】&#10;有形固定資産減価償却率該当値テキスト"/>
        <xdr:cNvSpPr txBox="1"/>
      </xdr:nvSpPr>
      <xdr:spPr>
        <a:xfrm>
          <a:off x="16357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73025</xdr:rowOff>
    </xdr:from>
    <xdr:to>
      <xdr:col>81</xdr:col>
      <xdr:colOff>101600</xdr:colOff>
      <xdr:row>41</xdr:row>
      <xdr:rowOff>3175</xdr:rowOff>
    </xdr:to>
    <xdr:sp macro="" textlink="">
      <xdr:nvSpPr>
        <xdr:cNvPr id="404" name="楕円 403"/>
        <xdr:cNvSpPr/>
      </xdr:nvSpPr>
      <xdr:spPr>
        <a:xfrm>
          <a:off x="15430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40</xdr:row>
      <xdr:rowOff>123825</xdr:rowOff>
    </xdr:to>
    <xdr:cxnSp macro="">
      <xdr:nvCxnSpPr>
        <xdr:cNvPr id="405" name="直線コネクタ 404"/>
        <xdr:cNvCxnSpPr/>
      </xdr:nvCxnSpPr>
      <xdr:spPr>
        <a:xfrm flipV="1">
          <a:off x="15481300" y="676656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406" name="楕円 405"/>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40</xdr:row>
      <xdr:rowOff>123825</xdr:rowOff>
    </xdr:to>
    <xdr:cxnSp macro="">
      <xdr:nvCxnSpPr>
        <xdr:cNvPr id="407" name="直線コネクタ 406"/>
        <xdr:cNvCxnSpPr/>
      </xdr:nvCxnSpPr>
      <xdr:spPr>
        <a:xfrm>
          <a:off x="14592300" y="5939790"/>
          <a:ext cx="889000" cy="10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113030</xdr:rowOff>
    </xdr:from>
    <xdr:to>
      <xdr:col>72</xdr:col>
      <xdr:colOff>38100</xdr:colOff>
      <xdr:row>35</xdr:row>
      <xdr:rowOff>43180</xdr:rowOff>
    </xdr:to>
    <xdr:sp macro="" textlink="">
      <xdr:nvSpPr>
        <xdr:cNvPr id="408" name="楕円 407"/>
        <xdr:cNvSpPr/>
      </xdr:nvSpPr>
      <xdr:spPr>
        <a:xfrm>
          <a:off x="13652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34</xdr:row>
      <xdr:rowOff>163830</xdr:rowOff>
    </xdr:to>
    <xdr:cxnSp macro="">
      <xdr:nvCxnSpPr>
        <xdr:cNvPr id="409" name="直線コネクタ 408"/>
        <xdr:cNvCxnSpPr/>
      </xdr:nvCxnSpPr>
      <xdr:spPr>
        <a:xfrm flipV="1">
          <a:off x="13703300" y="59397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10" name="n_1aveValue【認定こども園・幼稚園・保育所】&#10;有形固定資産減価償却率"/>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11"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12"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165752</xdr:rowOff>
    </xdr:from>
    <xdr:ext cx="405111" cy="259045"/>
    <xdr:sp macro="" textlink="">
      <xdr:nvSpPr>
        <xdr:cNvPr id="413" name="n_1mainValue【認定こども園・幼稚園・保育所】&#10;有形固定資産減価償却率"/>
        <xdr:cNvSpPr txBox="1"/>
      </xdr:nvSpPr>
      <xdr:spPr>
        <a:xfrm>
          <a:off x="152660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414" name="n_2mainValue【認定こども園・幼稚園・保育所】&#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59707</xdr:rowOff>
    </xdr:from>
    <xdr:ext cx="405111" cy="259045"/>
    <xdr:sp macro="" textlink="">
      <xdr:nvSpPr>
        <xdr:cNvPr id="415" name="n_3mainValue【認定こども園・幼稚園・保育所】&#10;有形固定資産減価償却率"/>
        <xdr:cNvSpPr txBox="1"/>
      </xdr:nvSpPr>
      <xdr:spPr>
        <a:xfrm>
          <a:off x="13500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44"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43180</xdr:rowOff>
    </xdr:from>
    <xdr:to>
      <xdr:col>116</xdr:col>
      <xdr:colOff>114300</xdr:colOff>
      <xdr:row>40</xdr:row>
      <xdr:rowOff>144780</xdr:rowOff>
    </xdr:to>
    <xdr:sp macro="" textlink="">
      <xdr:nvSpPr>
        <xdr:cNvPr id="454" name="楕円 453"/>
        <xdr:cNvSpPr/>
      </xdr:nvSpPr>
      <xdr:spPr>
        <a:xfrm>
          <a:off x="221107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21607</xdr:rowOff>
    </xdr:from>
    <xdr:ext cx="469744" cy="259045"/>
    <xdr:sp macro="" textlink="">
      <xdr:nvSpPr>
        <xdr:cNvPr id="455" name="【認定こども園・幼稚園・保育所】&#10;一人当たり面積該当値テキスト"/>
        <xdr:cNvSpPr txBox="1"/>
      </xdr:nvSpPr>
      <xdr:spPr>
        <a:xfrm>
          <a:off x="22199600" y="68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43180</xdr:rowOff>
    </xdr:from>
    <xdr:to>
      <xdr:col>112</xdr:col>
      <xdr:colOff>38100</xdr:colOff>
      <xdr:row>40</xdr:row>
      <xdr:rowOff>144780</xdr:rowOff>
    </xdr:to>
    <xdr:sp macro="" textlink="">
      <xdr:nvSpPr>
        <xdr:cNvPr id="456" name="楕円 455"/>
        <xdr:cNvSpPr/>
      </xdr:nvSpPr>
      <xdr:spPr>
        <a:xfrm>
          <a:off x="21272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93980</xdr:rowOff>
    </xdr:from>
    <xdr:to>
      <xdr:col>116</xdr:col>
      <xdr:colOff>63500</xdr:colOff>
      <xdr:row>40</xdr:row>
      <xdr:rowOff>93980</xdr:rowOff>
    </xdr:to>
    <xdr:cxnSp macro="">
      <xdr:nvCxnSpPr>
        <xdr:cNvPr id="457" name="直線コネクタ 456"/>
        <xdr:cNvCxnSpPr/>
      </xdr:nvCxnSpPr>
      <xdr:spPr>
        <a:xfrm>
          <a:off x="21323300" y="6951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46990</xdr:rowOff>
    </xdr:from>
    <xdr:to>
      <xdr:col>107</xdr:col>
      <xdr:colOff>101600</xdr:colOff>
      <xdr:row>40</xdr:row>
      <xdr:rowOff>148590</xdr:rowOff>
    </xdr:to>
    <xdr:sp macro="" textlink="">
      <xdr:nvSpPr>
        <xdr:cNvPr id="458" name="楕円 457"/>
        <xdr:cNvSpPr/>
      </xdr:nvSpPr>
      <xdr:spPr>
        <a:xfrm>
          <a:off x="20383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93980</xdr:rowOff>
    </xdr:from>
    <xdr:to>
      <xdr:col>111</xdr:col>
      <xdr:colOff>177800</xdr:colOff>
      <xdr:row>40</xdr:row>
      <xdr:rowOff>97790</xdr:rowOff>
    </xdr:to>
    <xdr:cxnSp macro="">
      <xdr:nvCxnSpPr>
        <xdr:cNvPr id="459" name="直線コネクタ 458"/>
        <xdr:cNvCxnSpPr/>
      </xdr:nvCxnSpPr>
      <xdr:spPr>
        <a:xfrm flipV="1">
          <a:off x="20434300" y="6951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24130</xdr:rowOff>
    </xdr:from>
    <xdr:to>
      <xdr:col>102</xdr:col>
      <xdr:colOff>165100</xdr:colOff>
      <xdr:row>40</xdr:row>
      <xdr:rowOff>125730</xdr:rowOff>
    </xdr:to>
    <xdr:sp macro="" textlink="">
      <xdr:nvSpPr>
        <xdr:cNvPr id="460" name="楕円 459"/>
        <xdr:cNvSpPr/>
      </xdr:nvSpPr>
      <xdr:spPr>
        <a:xfrm>
          <a:off x="19494500" y="68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74930</xdr:rowOff>
    </xdr:from>
    <xdr:to>
      <xdr:col>107</xdr:col>
      <xdr:colOff>50800</xdr:colOff>
      <xdr:row>40</xdr:row>
      <xdr:rowOff>97790</xdr:rowOff>
    </xdr:to>
    <xdr:cxnSp macro="">
      <xdr:nvCxnSpPr>
        <xdr:cNvPr id="461" name="直線コネクタ 460"/>
        <xdr:cNvCxnSpPr/>
      </xdr:nvCxnSpPr>
      <xdr:spPr>
        <a:xfrm>
          <a:off x="19545300" y="6932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62"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63"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153687</xdr:rowOff>
    </xdr:from>
    <xdr:ext cx="469744" cy="259045"/>
    <xdr:sp macro="" textlink="">
      <xdr:nvSpPr>
        <xdr:cNvPr id="464" name="n_3aveValue【認定こども園・幼稚園・保育所】&#10;一人当たり面積"/>
        <xdr:cNvSpPr txBox="1"/>
      </xdr:nvSpPr>
      <xdr:spPr>
        <a:xfrm>
          <a:off x="19310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135907</xdr:rowOff>
    </xdr:from>
    <xdr:ext cx="469744" cy="259045"/>
    <xdr:sp macro="" textlink="">
      <xdr:nvSpPr>
        <xdr:cNvPr id="465" name="n_1mainValue【認定こども園・幼稚園・保育所】&#10;一人当たり面積"/>
        <xdr:cNvSpPr txBox="1"/>
      </xdr:nvSpPr>
      <xdr:spPr>
        <a:xfrm>
          <a:off x="210757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139717</xdr:rowOff>
    </xdr:from>
    <xdr:ext cx="469744" cy="259045"/>
    <xdr:sp macro="" textlink="">
      <xdr:nvSpPr>
        <xdr:cNvPr id="466" name="n_2mainValue【認定こども園・幼稚園・保育所】&#10;一人当たり面積"/>
        <xdr:cNvSpPr txBox="1"/>
      </xdr:nvSpPr>
      <xdr:spPr>
        <a:xfrm>
          <a:off x="20199427" y="69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142257</xdr:rowOff>
    </xdr:from>
    <xdr:ext cx="469744" cy="259045"/>
    <xdr:sp macro="" textlink="">
      <xdr:nvSpPr>
        <xdr:cNvPr id="467" name="n_3mainValue【認定こども園・幼稚園・保育所】&#10;一人当たり面積"/>
        <xdr:cNvSpPr txBox="1"/>
      </xdr:nvSpPr>
      <xdr:spPr>
        <a:xfrm>
          <a:off x="19310427" y="665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7" name="【学校施設】&#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07" name="楕円 506"/>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08"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09" name="楕円 508"/>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61</xdr:row>
      <xdr:rowOff>22860</xdr:rowOff>
    </xdr:to>
    <xdr:cxnSp macro="">
      <xdr:nvCxnSpPr>
        <xdr:cNvPr id="510" name="直線コネクタ 509"/>
        <xdr:cNvCxnSpPr/>
      </xdr:nvCxnSpPr>
      <xdr:spPr>
        <a:xfrm flipV="1">
          <a:off x="15481300" y="104374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511" name="楕円 510"/>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22860</xdr:rowOff>
    </xdr:to>
    <xdr:cxnSp macro="">
      <xdr:nvCxnSpPr>
        <xdr:cNvPr id="512" name="直線コネクタ 511"/>
        <xdr:cNvCxnSpPr/>
      </xdr:nvCxnSpPr>
      <xdr:spPr>
        <a:xfrm>
          <a:off x="14592300" y="104641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153035</xdr:rowOff>
    </xdr:from>
    <xdr:to>
      <xdr:col>72</xdr:col>
      <xdr:colOff>38100</xdr:colOff>
      <xdr:row>61</xdr:row>
      <xdr:rowOff>83185</xdr:rowOff>
    </xdr:to>
    <xdr:sp macro="" textlink="">
      <xdr:nvSpPr>
        <xdr:cNvPr id="513" name="楕円 512"/>
        <xdr:cNvSpPr/>
      </xdr:nvSpPr>
      <xdr:spPr>
        <a:xfrm>
          <a:off x="1365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32385</xdr:rowOff>
    </xdr:to>
    <xdr:cxnSp macro="">
      <xdr:nvCxnSpPr>
        <xdr:cNvPr id="514" name="直線コネクタ 513"/>
        <xdr:cNvCxnSpPr/>
      </xdr:nvCxnSpPr>
      <xdr:spPr>
        <a:xfrm flipV="1">
          <a:off x="13703300" y="10464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5" name="n_1aveValue【学校施設】&#10;有形固定資産減価償却率"/>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6"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7"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18"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519" name="n_2mainValue【学校施設】&#10;有形固定資産減価償却率"/>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74312</xdr:rowOff>
    </xdr:from>
    <xdr:ext cx="405111" cy="259045"/>
    <xdr:sp macro="" textlink="">
      <xdr:nvSpPr>
        <xdr:cNvPr id="520" name="n_3mainValue【学校施設】&#10;有形固定資産減価償却率"/>
        <xdr:cNvSpPr txBox="1"/>
      </xdr:nvSpPr>
      <xdr:spPr>
        <a:xfrm>
          <a:off x="13500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86055</xdr:rowOff>
    </xdr:from>
    <xdr:to>
      <xdr:col>116</xdr:col>
      <xdr:colOff>114300</xdr:colOff>
      <xdr:row>64</xdr:row>
      <xdr:rowOff>16205</xdr:rowOff>
    </xdr:to>
    <xdr:sp macro="" textlink="">
      <xdr:nvSpPr>
        <xdr:cNvPr id="559" name="楕円 558"/>
        <xdr:cNvSpPr/>
      </xdr:nvSpPr>
      <xdr:spPr>
        <a:xfrm>
          <a:off x="22110700" y="10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982</xdr:rowOff>
    </xdr:from>
    <xdr:ext cx="469744" cy="259045"/>
    <xdr:sp macro="" textlink="">
      <xdr:nvSpPr>
        <xdr:cNvPr id="560" name="【学校施設】&#10;一人当たり面積該当値テキスト"/>
        <xdr:cNvSpPr txBox="1"/>
      </xdr:nvSpPr>
      <xdr:spPr>
        <a:xfrm>
          <a:off x="22199600" y="108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86513</xdr:rowOff>
    </xdr:from>
    <xdr:to>
      <xdr:col>112</xdr:col>
      <xdr:colOff>38100</xdr:colOff>
      <xdr:row>64</xdr:row>
      <xdr:rowOff>16663</xdr:rowOff>
    </xdr:to>
    <xdr:sp macro="" textlink="">
      <xdr:nvSpPr>
        <xdr:cNvPr id="561" name="楕円 560"/>
        <xdr:cNvSpPr/>
      </xdr:nvSpPr>
      <xdr:spPr>
        <a:xfrm>
          <a:off x="21272500" y="108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136855</xdr:rowOff>
    </xdr:from>
    <xdr:to>
      <xdr:col>116</xdr:col>
      <xdr:colOff>63500</xdr:colOff>
      <xdr:row>63</xdr:row>
      <xdr:rowOff>137313</xdr:rowOff>
    </xdr:to>
    <xdr:cxnSp macro="">
      <xdr:nvCxnSpPr>
        <xdr:cNvPr id="562" name="直線コネクタ 561"/>
        <xdr:cNvCxnSpPr/>
      </xdr:nvCxnSpPr>
      <xdr:spPr>
        <a:xfrm flipV="1">
          <a:off x="21323300" y="1093820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87579</xdr:rowOff>
    </xdr:from>
    <xdr:to>
      <xdr:col>107</xdr:col>
      <xdr:colOff>101600</xdr:colOff>
      <xdr:row>64</xdr:row>
      <xdr:rowOff>17729</xdr:rowOff>
    </xdr:to>
    <xdr:sp macro="" textlink="">
      <xdr:nvSpPr>
        <xdr:cNvPr id="563" name="楕円 562"/>
        <xdr:cNvSpPr/>
      </xdr:nvSpPr>
      <xdr:spPr>
        <a:xfrm>
          <a:off x="20383500" y="108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137313</xdr:rowOff>
    </xdr:from>
    <xdr:to>
      <xdr:col>111</xdr:col>
      <xdr:colOff>177800</xdr:colOff>
      <xdr:row>63</xdr:row>
      <xdr:rowOff>138379</xdr:rowOff>
    </xdr:to>
    <xdr:cxnSp macro="">
      <xdr:nvCxnSpPr>
        <xdr:cNvPr id="564" name="直線コネクタ 563"/>
        <xdr:cNvCxnSpPr/>
      </xdr:nvCxnSpPr>
      <xdr:spPr>
        <a:xfrm flipV="1">
          <a:off x="20434300" y="1093866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88112</xdr:rowOff>
    </xdr:from>
    <xdr:to>
      <xdr:col>102</xdr:col>
      <xdr:colOff>165100</xdr:colOff>
      <xdr:row>64</xdr:row>
      <xdr:rowOff>18262</xdr:rowOff>
    </xdr:to>
    <xdr:sp macro="" textlink="">
      <xdr:nvSpPr>
        <xdr:cNvPr id="565" name="楕円 564"/>
        <xdr:cNvSpPr/>
      </xdr:nvSpPr>
      <xdr:spPr>
        <a:xfrm>
          <a:off x="19494500" y="10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138379</xdr:rowOff>
    </xdr:from>
    <xdr:to>
      <xdr:col>107</xdr:col>
      <xdr:colOff>50800</xdr:colOff>
      <xdr:row>63</xdr:row>
      <xdr:rowOff>138912</xdr:rowOff>
    </xdr:to>
    <xdr:cxnSp macro="">
      <xdr:nvCxnSpPr>
        <xdr:cNvPr id="566" name="直線コネクタ 565"/>
        <xdr:cNvCxnSpPr/>
      </xdr:nvCxnSpPr>
      <xdr:spPr>
        <a:xfrm flipV="1">
          <a:off x="19545300" y="109397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7"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8" name="n_2aveValue【学校施設】&#10;一人当たり面積"/>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69" name="n_3aveValue【学校施設】&#10;一人当たり面積"/>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7790</xdr:rowOff>
    </xdr:from>
    <xdr:ext cx="469744" cy="259045"/>
    <xdr:sp macro="" textlink="">
      <xdr:nvSpPr>
        <xdr:cNvPr id="570" name="n_1mainValue【学校施設】&#10;一人当たり面積"/>
        <xdr:cNvSpPr txBox="1"/>
      </xdr:nvSpPr>
      <xdr:spPr>
        <a:xfrm>
          <a:off x="21075727" y="109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8856</xdr:rowOff>
    </xdr:from>
    <xdr:ext cx="469744" cy="259045"/>
    <xdr:sp macro="" textlink="">
      <xdr:nvSpPr>
        <xdr:cNvPr id="571" name="n_2mainValue【学校施設】&#10;一人当たり面積"/>
        <xdr:cNvSpPr txBox="1"/>
      </xdr:nvSpPr>
      <xdr:spPr>
        <a:xfrm>
          <a:off x="20199427" y="1098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9389</xdr:rowOff>
    </xdr:from>
    <xdr:ext cx="469744" cy="259045"/>
    <xdr:sp macro="" textlink="">
      <xdr:nvSpPr>
        <xdr:cNvPr id="572" name="n_3mainValue【学校施設】&#10;一人当たり面積"/>
        <xdr:cNvSpPr txBox="1"/>
      </xdr:nvSpPr>
      <xdr:spPr>
        <a:xfrm>
          <a:off x="19310427" y="10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1" name="テキスト ボックス 59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95" name="直線コネクタ 594"/>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96"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97" name="直線コネクタ 596"/>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9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9" name="直線コネクタ 59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600" name="【児童館】&#10;有形固定資産減価償却率平均値テキスト"/>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01" name="フローチャート: 判断 600"/>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02" name="フローチャート: 判断 601"/>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03" name="フローチャート: 判断 602"/>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04" name="フローチャート: 判断 603"/>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10" name="楕円 609"/>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69744" cy="259045"/>
    <xdr:sp macro="" textlink="">
      <xdr:nvSpPr>
        <xdr:cNvPr id="611" name="【児童館】&#10;有形固定資産減価償却率該当値テキスト"/>
        <xdr:cNvSpPr txBox="1"/>
      </xdr:nvSpPr>
      <xdr:spPr>
        <a:xfrm>
          <a:off x="16357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12" name="楕円 611"/>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613" name="直線コネクタ 612"/>
        <xdr:cNvCxnSpPr/>
      </xdr:nvCxnSpPr>
      <xdr:spPr>
        <a:xfrm>
          <a:off x="15481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614" name="楕円 613"/>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615" name="直線コネクタ 614"/>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616" name="楕円 615"/>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78</xdr:row>
      <xdr:rowOff>38100</xdr:rowOff>
    </xdr:to>
    <xdr:cxnSp macro="">
      <xdr:nvCxnSpPr>
        <xdr:cNvPr id="617" name="直線コネクタ 616"/>
        <xdr:cNvCxnSpPr/>
      </xdr:nvCxnSpPr>
      <xdr:spPr>
        <a:xfrm>
          <a:off x="13703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618" name="n_1aveValue【児童館】&#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19"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150892</xdr:rowOff>
    </xdr:from>
    <xdr:ext cx="405111" cy="259045"/>
    <xdr:sp macro="" textlink="">
      <xdr:nvSpPr>
        <xdr:cNvPr id="620" name="n_3aveValue【児童館】&#10;有形固定資産減価償却率"/>
        <xdr:cNvSpPr txBox="1"/>
      </xdr:nvSpPr>
      <xdr:spPr>
        <a:xfrm>
          <a:off x="13500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621"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622" name="n_2mainValue【児童館】&#10;有形固定資産減価償却率"/>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105427</xdr:rowOff>
    </xdr:from>
    <xdr:ext cx="469744" cy="259045"/>
    <xdr:sp macro="" textlink="">
      <xdr:nvSpPr>
        <xdr:cNvPr id="623" name="n_3mainValue【児童館】&#10;有形固定資産減価償却率"/>
        <xdr:cNvSpPr txBox="1"/>
      </xdr:nvSpPr>
      <xdr:spPr>
        <a:xfrm>
          <a:off x="13468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47" name="直線コネクタ 646"/>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48"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49" name="直線コネクタ 648"/>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0"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1" name="直線コネクタ 650"/>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52"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3" name="フローチャート: 判断 65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54" name="フローチャート: 判断 653"/>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5" name="フローチャート: 判断 654"/>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56" name="フローチャート: 判断 655"/>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662" name="楕円 661"/>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146066</xdr:rowOff>
    </xdr:from>
    <xdr:ext cx="469744" cy="259045"/>
    <xdr:sp macro="" textlink="">
      <xdr:nvSpPr>
        <xdr:cNvPr id="663" name="【児童館】&#10;一人当たり面積該当値テキスト"/>
        <xdr:cNvSpPr txBox="1"/>
      </xdr:nvSpPr>
      <xdr:spPr>
        <a:xfrm>
          <a:off x="22199600" y="145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664" name="楕円 663"/>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665" name="直線コネクタ 664"/>
        <xdr:cNvCxnSpPr/>
      </xdr:nvCxnSpPr>
      <xdr:spPr>
        <a:xfrm>
          <a:off x="21323300" y="1468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66" name="楕円 665"/>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667" name="直線コネクタ 666"/>
        <xdr:cNvCxnSpPr/>
      </xdr:nvCxnSpPr>
      <xdr:spPr>
        <a:xfrm>
          <a:off x="20434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68" name="楕円 667"/>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110489</xdr:rowOff>
    </xdr:to>
    <xdr:cxnSp macro="">
      <xdr:nvCxnSpPr>
        <xdr:cNvPr id="669" name="直線コネクタ 668"/>
        <xdr:cNvCxnSpPr/>
      </xdr:nvCxnSpPr>
      <xdr:spPr>
        <a:xfrm>
          <a:off x="19545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670"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71"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672"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673" name="n_1main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74" name="n_2mainValue【児童館】&#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675" name="n_3mainValue【児童館】&#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98" name="直線コネクタ 697"/>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99"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00" name="直線コネクタ 699"/>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2" name="直線コネクタ 7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96283</xdr:rowOff>
    </xdr:from>
    <xdr:ext cx="405111" cy="259045"/>
    <xdr:sp macro="" textlink="">
      <xdr:nvSpPr>
        <xdr:cNvPr id="703" name="【公民館】&#10;有形固定資産減価償却率平均値テキスト"/>
        <xdr:cNvSpPr txBox="1"/>
      </xdr:nvSpPr>
      <xdr:spPr>
        <a:xfrm>
          <a:off x="16357600" y="17755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04" name="フローチャート: 判断 703"/>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05" name="フローチャート: 判断 704"/>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6" name="フローチャート: 判断 70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07" name="フローチャート: 判断 706"/>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13" name="楕円 712"/>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14" name="【公民館】&#10;有形固定資産減価償却率該当値テキスト"/>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32258</xdr:rowOff>
    </xdr:from>
    <xdr:to>
      <xdr:col>81</xdr:col>
      <xdr:colOff>101600</xdr:colOff>
      <xdr:row>107</xdr:row>
      <xdr:rowOff>133858</xdr:rowOff>
    </xdr:to>
    <xdr:sp macro="" textlink="">
      <xdr:nvSpPr>
        <xdr:cNvPr id="715" name="楕円 714"/>
        <xdr:cNvSpPr/>
      </xdr:nvSpPr>
      <xdr:spPr>
        <a:xfrm>
          <a:off x="15430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83058</xdr:rowOff>
    </xdr:from>
    <xdr:to>
      <xdr:col>85</xdr:col>
      <xdr:colOff>127000</xdr:colOff>
      <xdr:row>107</xdr:row>
      <xdr:rowOff>110489</xdr:rowOff>
    </xdr:to>
    <xdr:cxnSp macro="">
      <xdr:nvCxnSpPr>
        <xdr:cNvPr id="716" name="直線コネクタ 715"/>
        <xdr:cNvCxnSpPr/>
      </xdr:nvCxnSpPr>
      <xdr:spPr>
        <a:xfrm>
          <a:off x="15481300" y="184282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717" name="楕円 716"/>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83058</xdr:rowOff>
    </xdr:from>
    <xdr:to>
      <xdr:col>81</xdr:col>
      <xdr:colOff>50800</xdr:colOff>
      <xdr:row>107</xdr:row>
      <xdr:rowOff>133350</xdr:rowOff>
    </xdr:to>
    <xdr:cxnSp macro="">
      <xdr:nvCxnSpPr>
        <xdr:cNvPr id="718" name="直線コネクタ 717"/>
        <xdr:cNvCxnSpPr/>
      </xdr:nvCxnSpPr>
      <xdr:spPr>
        <a:xfrm flipV="1">
          <a:off x="14592300" y="18428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132842</xdr:rowOff>
    </xdr:from>
    <xdr:to>
      <xdr:col>72</xdr:col>
      <xdr:colOff>38100</xdr:colOff>
      <xdr:row>108</xdr:row>
      <xdr:rowOff>62992</xdr:rowOff>
    </xdr:to>
    <xdr:sp macro="" textlink="">
      <xdr:nvSpPr>
        <xdr:cNvPr id="719" name="楕円 718"/>
        <xdr:cNvSpPr/>
      </xdr:nvSpPr>
      <xdr:spPr>
        <a:xfrm>
          <a:off x="13652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108</xdr:row>
      <xdr:rowOff>12192</xdr:rowOff>
    </xdr:to>
    <xdr:cxnSp macro="">
      <xdr:nvCxnSpPr>
        <xdr:cNvPr id="720" name="直線コネクタ 719"/>
        <xdr:cNvCxnSpPr/>
      </xdr:nvCxnSpPr>
      <xdr:spPr>
        <a:xfrm flipV="1">
          <a:off x="13703300" y="18478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721" name="n_1aveValue【公民館】&#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22"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723" name="n_3ave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124985</xdr:rowOff>
    </xdr:from>
    <xdr:ext cx="405111" cy="259045"/>
    <xdr:sp macro="" textlink="">
      <xdr:nvSpPr>
        <xdr:cNvPr id="724" name="n_1mainValue【公民館】&#10;有形固定資産減価償却率"/>
        <xdr:cNvSpPr txBox="1"/>
      </xdr:nvSpPr>
      <xdr:spPr>
        <a:xfrm>
          <a:off x="15266044" y="184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725" name="n_2mainValue【公民館】&#10;有形固定資産減価償却率"/>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54119</xdr:rowOff>
    </xdr:from>
    <xdr:ext cx="405111" cy="259045"/>
    <xdr:sp macro="" textlink="">
      <xdr:nvSpPr>
        <xdr:cNvPr id="726" name="n_3mainValue【公民館】&#10;有形固定資産減価償却率"/>
        <xdr:cNvSpPr txBox="1"/>
      </xdr:nvSpPr>
      <xdr:spPr>
        <a:xfrm>
          <a:off x="13500744" y="1857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48" name="直線コネクタ 747"/>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49"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50" name="直線コネクタ 749"/>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51"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52" name="直線コネクタ 751"/>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53" name="【公民館】&#10;一人当たり面積平均値テキスト"/>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54" name="フローチャート: 判断 753"/>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55" name="フローチャート: 判断 754"/>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56" name="フローチャート: 判断 755"/>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57" name="フローチャート: 判断 756"/>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93066</xdr:rowOff>
    </xdr:from>
    <xdr:to>
      <xdr:col>116</xdr:col>
      <xdr:colOff>114300</xdr:colOff>
      <xdr:row>108</xdr:row>
      <xdr:rowOff>23216</xdr:rowOff>
    </xdr:to>
    <xdr:sp macro="" textlink="">
      <xdr:nvSpPr>
        <xdr:cNvPr id="763" name="楕円 762"/>
        <xdr:cNvSpPr/>
      </xdr:nvSpPr>
      <xdr:spPr>
        <a:xfrm>
          <a:off x="22110700" y="18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7993</xdr:rowOff>
    </xdr:from>
    <xdr:ext cx="469744" cy="259045"/>
    <xdr:sp macro="" textlink="">
      <xdr:nvSpPr>
        <xdr:cNvPr id="764" name="【公民館】&#10;一人当たり面積該当値テキスト"/>
        <xdr:cNvSpPr txBox="1"/>
      </xdr:nvSpPr>
      <xdr:spPr>
        <a:xfrm>
          <a:off x="22199600" y="1835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93523</xdr:rowOff>
    </xdr:from>
    <xdr:to>
      <xdr:col>112</xdr:col>
      <xdr:colOff>38100</xdr:colOff>
      <xdr:row>108</xdr:row>
      <xdr:rowOff>23673</xdr:rowOff>
    </xdr:to>
    <xdr:sp macro="" textlink="">
      <xdr:nvSpPr>
        <xdr:cNvPr id="765" name="楕円 764"/>
        <xdr:cNvSpPr/>
      </xdr:nvSpPr>
      <xdr:spPr>
        <a:xfrm>
          <a:off x="21272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143866</xdr:rowOff>
    </xdr:from>
    <xdr:to>
      <xdr:col>116</xdr:col>
      <xdr:colOff>63500</xdr:colOff>
      <xdr:row>107</xdr:row>
      <xdr:rowOff>144323</xdr:rowOff>
    </xdr:to>
    <xdr:cxnSp macro="">
      <xdr:nvCxnSpPr>
        <xdr:cNvPr id="766" name="直線コネクタ 765"/>
        <xdr:cNvCxnSpPr/>
      </xdr:nvCxnSpPr>
      <xdr:spPr>
        <a:xfrm flipV="1">
          <a:off x="21323300" y="184890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94438</xdr:rowOff>
    </xdr:from>
    <xdr:to>
      <xdr:col>107</xdr:col>
      <xdr:colOff>101600</xdr:colOff>
      <xdr:row>108</xdr:row>
      <xdr:rowOff>24588</xdr:rowOff>
    </xdr:to>
    <xdr:sp macro="" textlink="">
      <xdr:nvSpPr>
        <xdr:cNvPr id="767" name="楕円 766"/>
        <xdr:cNvSpPr/>
      </xdr:nvSpPr>
      <xdr:spPr>
        <a:xfrm>
          <a:off x="20383500" y="184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144323</xdr:rowOff>
    </xdr:from>
    <xdr:to>
      <xdr:col>111</xdr:col>
      <xdr:colOff>177800</xdr:colOff>
      <xdr:row>107</xdr:row>
      <xdr:rowOff>145238</xdr:rowOff>
    </xdr:to>
    <xdr:cxnSp macro="">
      <xdr:nvCxnSpPr>
        <xdr:cNvPr id="768" name="直線コネクタ 767"/>
        <xdr:cNvCxnSpPr/>
      </xdr:nvCxnSpPr>
      <xdr:spPr>
        <a:xfrm flipV="1">
          <a:off x="20434300" y="184894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95352</xdr:rowOff>
    </xdr:from>
    <xdr:to>
      <xdr:col>102</xdr:col>
      <xdr:colOff>165100</xdr:colOff>
      <xdr:row>108</xdr:row>
      <xdr:rowOff>25502</xdr:rowOff>
    </xdr:to>
    <xdr:sp macro="" textlink="">
      <xdr:nvSpPr>
        <xdr:cNvPr id="769" name="楕円 768"/>
        <xdr:cNvSpPr/>
      </xdr:nvSpPr>
      <xdr:spPr>
        <a:xfrm>
          <a:off x="19494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145238</xdr:rowOff>
    </xdr:from>
    <xdr:to>
      <xdr:col>107</xdr:col>
      <xdr:colOff>50800</xdr:colOff>
      <xdr:row>107</xdr:row>
      <xdr:rowOff>146152</xdr:rowOff>
    </xdr:to>
    <xdr:cxnSp macro="">
      <xdr:nvCxnSpPr>
        <xdr:cNvPr id="770" name="直線コネクタ 769"/>
        <xdr:cNvCxnSpPr/>
      </xdr:nvCxnSpPr>
      <xdr:spPr>
        <a:xfrm flipV="1">
          <a:off x="19545300" y="1849038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71"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772" name="n_2aveValue【公民館】&#10;一人当たり面積"/>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773"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14800</xdr:rowOff>
    </xdr:from>
    <xdr:ext cx="469744" cy="259045"/>
    <xdr:sp macro="" textlink="">
      <xdr:nvSpPr>
        <xdr:cNvPr id="774" name="n_1mainValue【公民館】&#10;一人当たり面積"/>
        <xdr:cNvSpPr txBox="1"/>
      </xdr:nvSpPr>
      <xdr:spPr>
        <a:xfrm>
          <a:off x="210757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15715</xdr:rowOff>
    </xdr:from>
    <xdr:ext cx="469744" cy="259045"/>
    <xdr:sp macro="" textlink="">
      <xdr:nvSpPr>
        <xdr:cNvPr id="775" name="n_2mainValue【公民館】&#10;一人当たり面積"/>
        <xdr:cNvSpPr txBox="1"/>
      </xdr:nvSpPr>
      <xdr:spPr>
        <a:xfrm>
          <a:off x="20199427" y="1853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16629</xdr:rowOff>
    </xdr:from>
    <xdr:ext cx="469744" cy="259045"/>
    <xdr:sp macro="" textlink="">
      <xdr:nvSpPr>
        <xdr:cNvPr id="776" name="n_3mainValue【公民館】&#10;一人当たり面積"/>
        <xdr:cNvSpPr txBox="1"/>
      </xdr:nvSpPr>
      <xdr:spPr>
        <a:xfrm>
          <a:off x="193104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認定こども園・幼稚園・保育所においては、農村地域保育所の集約化による新規の保育所建設を行ったことから減少したが、各施設共通して老朽化が進んでいることから、数値が上昇傾向にある。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年度においては類似団体平均を下回っている項目が多いが、今後も耐用年数となる施設が増えるため、平成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年度に策定した公共施設等総合管理計画により、公共施設については新規整備の抑制、施設の複合化を検討し、長寿命化及び財政負担の軽減を図っていく。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18,667
18,612
513.76
14,949,712
14,547,147
381,327
7,149,329
9,445,647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1" name="楕円 70"/>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2" name="【図書館】&#10;有形固定資産減価償却率該当値テキスト"/>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3" name="楕円 72"/>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59055</xdr:rowOff>
    </xdr:to>
    <xdr:cxnSp macro="">
      <xdr:nvCxnSpPr>
        <xdr:cNvPr id="74" name="直線コネクタ 73"/>
        <xdr:cNvCxnSpPr/>
      </xdr:nvCxnSpPr>
      <xdr:spPr>
        <a:xfrm flipV="1">
          <a:off x="3797300" y="65265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5" name="楕円 74"/>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106680</xdr:rowOff>
    </xdr:to>
    <xdr:cxnSp macro="">
      <xdr:nvCxnSpPr>
        <xdr:cNvPr id="76" name="直線コネクタ 75"/>
        <xdr:cNvCxnSpPr/>
      </xdr:nvCxnSpPr>
      <xdr:spPr>
        <a:xfrm flipV="1">
          <a:off x="2908300" y="6574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103505</xdr:rowOff>
    </xdr:from>
    <xdr:to>
      <xdr:col>10</xdr:col>
      <xdr:colOff>165100</xdr:colOff>
      <xdr:row>39</xdr:row>
      <xdr:rowOff>33655</xdr:rowOff>
    </xdr:to>
    <xdr:sp macro="" textlink="">
      <xdr:nvSpPr>
        <xdr:cNvPr id="77" name="楕円 76"/>
        <xdr:cNvSpPr/>
      </xdr:nvSpPr>
      <xdr:spPr>
        <a:xfrm>
          <a:off x="196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106680</xdr:rowOff>
    </xdr:from>
    <xdr:to>
      <xdr:col>15</xdr:col>
      <xdr:colOff>50800</xdr:colOff>
      <xdr:row>38</xdr:row>
      <xdr:rowOff>154305</xdr:rowOff>
    </xdr:to>
    <xdr:cxnSp macro="">
      <xdr:nvCxnSpPr>
        <xdr:cNvPr id="78" name="直線コネクタ 77"/>
        <xdr:cNvCxnSpPr/>
      </xdr:nvCxnSpPr>
      <xdr:spPr>
        <a:xfrm flipV="1">
          <a:off x="2019300" y="6621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154322</xdr:rowOff>
    </xdr:from>
    <xdr:ext cx="405111" cy="259045"/>
    <xdr:sp macro="" textlink="">
      <xdr:nvSpPr>
        <xdr:cNvPr id="79" name="n_1aveValue【図書館】&#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0" name="n_2aveValue【図書館】&#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1" name="n_3aveValue【図書館】&#10;有形固定資産減価償却率"/>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126382</xdr:rowOff>
    </xdr:from>
    <xdr:ext cx="405111" cy="259045"/>
    <xdr:sp macro="" textlink="">
      <xdr:nvSpPr>
        <xdr:cNvPr id="82" name="n_1mainValue【図書館】&#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2557</xdr:rowOff>
    </xdr:from>
    <xdr:ext cx="405111" cy="259045"/>
    <xdr:sp macro="" textlink="">
      <xdr:nvSpPr>
        <xdr:cNvPr id="83" name="n_2mainValue【図書館】&#10;有形固定資産減価償却率"/>
        <xdr:cNvSpPr txBox="1"/>
      </xdr:nvSpPr>
      <xdr:spPr>
        <a:xfrm>
          <a:off x="2705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50182</xdr:rowOff>
    </xdr:from>
    <xdr:ext cx="405111" cy="259045"/>
    <xdr:sp macro="" textlink="">
      <xdr:nvSpPr>
        <xdr:cNvPr id="84" name="n_3mainValue【図書館】&#10;有形固定資産減価償却率"/>
        <xdr:cNvSpPr txBox="1"/>
      </xdr:nvSpPr>
      <xdr:spPr>
        <a:xfrm>
          <a:off x="18167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23" name="楕円 122"/>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49547</xdr:rowOff>
    </xdr:from>
    <xdr:ext cx="469744" cy="259045"/>
    <xdr:sp macro="" textlink="">
      <xdr:nvSpPr>
        <xdr:cNvPr id="124" name="【図書館】&#10;一人当たり面積該当値テキスト"/>
        <xdr:cNvSpPr txBox="1"/>
      </xdr:nvSpPr>
      <xdr:spPr>
        <a:xfrm>
          <a:off x="10515600"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78740</xdr:rowOff>
    </xdr:from>
    <xdr:to>
      <xdr:col>50</xdr:col>
      <xdr:colOff>165100</xdr:colOff>
      <xdr:row>39</xdr:row>
      <xdr:rowOff>8890</xdr:rowOff>
    </xdr:to>
    <xdr:sp macro="" textlink="">
      <xdr:nvSpPr>
        <xdr:cNvPr id="125" name="楕円 124"/>
        <xdr:cNvSpPr/>
      </xdr:nvSpPr>
      <xdr:spPr>
        <a:xfrm>
          <a:off x="958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129540</xdr:rowOff>
    </xdr:to>
    <xdr:cxnSp macro="">
      <xdr:nvCxnSpPr>
        <xdr:cNvPr id="126" name="直線コネクタ 125"/>
        <xdr:cNvCxnSpPr/>
      </xdr:nvCxnSpPr>
      <xdr:spPr>
        <a:xfrm flipV="1">
          <a:off x="9639300" y="6637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78740</xdr:rowOff>
    </xdr:from>
    <xdr:to>
      <xdr:col>46</xdr:col>
      <xdr:colOff>38100</xdr:colOff>
      <xdr:row>39</xdr:row>
      <xdr:rowOff>8890</xdr:rowOff>
    </xdr:to>
    <xdr:sp macro="" textlink="">
      <xdr:nvSpPr>
        <xdr:cNvPr id="127" name="楕円 126"/>
        <xdr:cNvSpPr/>
      </xdr:nvSpPr>
      <xdr:spPr>
        <a:xfrm>
          <a:off x="869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129540</xdr:rowOff>
    </xdr:from>
    <xdr:to>
      <xdr:col>50</xdr:col>
      <xdr:colOff>114300</xdr:colOff>
      <xdr:row>38</xdr:row>
      <xdr:rowOff>129540</xdr:rowOff>
    </xdr:to>
    <xdr:cxnSp macro="">
      <xdr:nvCxnSpPr>
        <xdr:cNvPr id="128" name="直線コネクタ 127"/>
        <xdr:cNvCxnSpPr/>
      </xdr:nvCxnSpPr>
      <xdr:spPr>
        <a:xfrm>
          <a:off x="8750300" y="664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86360</xdr:rowOff>
    </xdr:from>
    <xdr:to>
      <xdr:col>41</xdr:col>
      <xdr:colOff>101600</xdr:colOff>
      <xdr:row>39</xdr:row>
      <xdr:rowOff>16510</xdr:rowOff>
    </xdr:to>
    <xdr:sp macro="" textlink="">
      <xdr:nvSpPr>
        <xdr:cNvPr id="129" name="楕円 128"/>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129540</xdr:rowOff>
    </xdr:from>
    <xdr:to>
      <xdr:col>45</xdr:col>
      <xdr:colOff>177800</xdr:colOff>
      <xdr:row>38</xdr:row>
      <xdr:rowOff>137160</xdr:rowOff>
    </xdr:to>
    <xdr:cxnSp macro="">
      <xdr:nvCxnSpPr>
        <xdr:cNvPr id="130" name="直線コネクタ 129"/>
        <xdr:cNvCxnSpPr/>
      </xdr:nvCxnSpPr>
      <xdr:spPr>
        <a:xfrm flipV="1">
          <a:off x="7861300" y="6644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xdr:rowOff>
    </xdr:from>
    <xdr:ext cx="469744" cy="259045"/>
    <xdr:sp macro="" textlink="">
      <xdr:nvSpPr>
        <xdr:cNvPr id="134" name="n_1mainValue【図書館】&#10;一人当たり面積"/>
        <xdr:cNvSpPr txBox="1"/>
      </xdr:nvSpPr>
      <xdr:spPr>
        <a:xfrm>
          <a:off x="93917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xdr:rowOff>
    </xdr:from>
    <xdr:ext cx="469744" cy="259045"/>
    <xdr:sp macro="" textlink="">
      <xdr:nvSpPr>
        <xdr:cNvPr id="135" name="n_2mainValue【図書館】&#10;一人当たり面積"/>
        <xdr:cNvSpPr txBox="1"/>
      </xdr:nvSpPr>
      <xdr:spPr>
        <a:xfrm>
          <a:off x="8515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33037</xdr:rowOff>
    </xdr:from>
    <xdr:ext cx="469744" cy="259045"/>
    <xdr:sp macro="" textlink="">
      <xdr:nvSpPr>
        <xdr:cNvPr id="136" name="n_3mainValue【図書館】&#10;一人当たり面積"/>
        <xdr:cNvSpPr txBox="1"/>
      </xdr:nvSpPr>
      <xdr:spPr>
        <a:xfrm>
          <a:off x="7626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78" name="楕円 177"/>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25599</xdr:rowOff>
    </xdr:from>
    <xdr:ext cx="405111" cy="259045"/>
    <xdr:sp macro="" textlink="">
      <xdr:nvSpPr>
        <xdr:cNvPr id="179" name="【体育館・プール】&#10;有形固定資産減価償却率該当値テキスト"/>
        <xdr:cNvSpPr txBox="1"/>
      </xdr:nvSpPr>
      <xdr:spPr>
        <a:xfrm>
          <a:off x="4673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0" name="楕円 179"/>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169817</xdr:rowOff>
    </xdr:to>
    <xdr:cxnSp macro="">
      <xdr:nvCxnSpPr>
        <xdr:cNvPr id="181" name="直線コネクタ 180"/>
        <xdr:cNvCxnSpPr/>
      </xdr:nvCxnSpPr>
      <xdr:spPr>
        <a:xfrm flipV="1">
          <a:off x="3797300" y="103849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82" name="楕円 181"/>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70213</xdr:rowOff>
    </xdr:to>
    <xdr:cxnSp macro="">
      <xdr:nvCxnSpPr>
        <xdr:cNvPr id="183" name="直線コネクタ 182"/>
        <xdr:cNvCxnSpPr/>
      </xdr:nvCxnSpPr>
      <xdr:spPr>
        <a:xfrm flipV="1">
          <a:off x="2908300" y="104568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94524</xdr:rowOff>
    </xdr:from>
    <xdr:to>
      <xdr:col>10</xdr:col>
      <xdr:colOff>165100</xdr:colOff>
      <xdr:row>62</xdr:row>
      <xdr:rowOff>24674</xdr:rowOff>
    </xdr:to>
    <xdr:sp macro="" textlink="">
      <xdr:nvSpPr>
        <xdr:cNvPr id="184" name="楕円 183"/>
        <xdr:cNvSpPr/>
      </xdr:nvSpPr>
      <xdr:spPr>
        <a:xfrm>
          <a:off x="1968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145324</xdr:rowOff>
    </xdr:to>
    <xdr:cxnSp macro="">
      <xdr:nvCxnSpPr>
        <xdr:cNvPr id="185" name="直線コネクタ 184"/>
        <xdr:cNvCxnSpPr/>
      </xdr:nvCxnSpPr>
      <xdr:spPr>
        <a:xfrm flipV="1">
          <a:off x="2019300" y="105286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8"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189" name="n_1mainValue【体育館・プー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190" name="n_2mainValue【体育館・プール】&#10;有形固定資産減価償却率"/>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15801</xdr:rowOff>
    </xdr:from>
    <xdr:ext cx="405111" cy="259045"/>
    <xdr:sp macro="" textlink="">
      <xdr:nvSpPr>
        <xdr:cNvPr id="191" name="n_3mainValue【体育館・プール】&#10;有形固定資産減価償却率"/>
        <xdr:cNvSpPr txBox="1"/>
      </xdr:nvSpPr>
      <xdr:spPr>
        <a:xfrm>
          <a:off x="1816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126365</xdr:rowOff>
    </xdr:from>
    <xdr:to>
      <xdr:col>55</xdr:col>
      <xdr:colOff>50800</xdr:colOff>
      <xdr:row>62</xdr:row>
      <xdr:rowOff>56515</xdr:rowOff>
    </xdr:to>
    <xdr:sp macro="" textlink="">
      <xdr:nvSpPr>
        <xdr:cNvPr id="226" name="楕円 225"/>
        <xdr:cNvSpPr/>
      </xdr:nvSpPr>
      <xdr:spPr>
        <a:xfrm>
          <a:off x="10426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104792</xdr:rowOff>
    </xdr:from>
    <xdr:ext cx="469744" cy="259045"/>
    <xdr:sp macro="" textlink="">
      <xdr:nvSpPr>
        <xdr:cNvPr id="227" name="【体育館・プール】&#10;一人当たり面積該当値テキスト"/>
        <xdr:cNvSpPr txBox="1"/>
      </xdr:nvSpPr>
      <xdr:spPr>
        <a:xfrm>
          <a:off x="10515600" y="1056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126936</xdr:rowOff>
    </xdr:from>
    <xdr:to>
      <xdr:col>50</xdr:col>
      <xdr:colOff>165100</xdr:colOff>
      <xdr:row>62</xdr:row>
      <xdr:rowOff>57086</xdr:rowOff>
    </xdr:to>
    <xdr:sp macro="" textlink="">
      <xdr:nvSpPr>
        <xdr:cNvPr id="228" name="楕円 227"/>
        <xdr:cNvSpPr/>
      </xdr:nvSpPr>
      <xdr:spPr>
        <a:xfrm>
          <a:off x="9588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xdr:rowOff>
    </xdr:from>
    <xdr:to>
      <xdr:col>55</xdr:col>
      <xdr:colOff>0</xdr:colOff>
      <xdr:row>62</xdr:row>
      <xdr:rowOff>6286</xdr:rowOff>
    </xdr:to>
    <xdr:cxnSp macro="">
      <xdr:nvCxnSpPr>
        <xdr:cNvPr id="229" name="直線コネクタ 228"/>
        <xdr:cNvCxnSpPr/>
      </xdr:nvCxnSpPr>
      <xdr:spPr>
        <a:xfrm flipV="1">
          <a:off x="9639300" y="1063561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30" name="楕円 229"/>
        <xdr:cNvSpPr/>
      </xdr:nvSpPr>
      <xdr:spPr>
        <a:xfrm>
          <a:off x="8699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6286</xdr:rowOff>
    </xdr:from>
    <xdr:to>
      <xdr:col>50</xdr:col>
      <xdr:colOff>114300</xdr:colOff>
      <xdr:row>62</xdr:row>
      <xdr:rowOff>8572</xdr:rowOff>
    </xdr:to>
    <xdr:cxnSp macro="">
      <xdr:nvCxnSpPr>
        <xdr:cNvPr id="231" name="直線コネクタ 230"/>
        <xdr:cNvCxnSpPr/>
      </xdr:nvCxnSpPr>
      <xdr:spPr>
        <a:xfrm flipV="1">
          <a:off x="8750300" y="106361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130366</xdr:rowOff>
    </xdr:from>
    <xdr:to>
      <xdr:col>41</xdr:col>
      <xdr:colOff>101600</xdr:colOff>
      <xdr:row>62</xdr:row>
      <xdr:rowOff>60516</xdr:rowOff>
    </xdr:to>
    <xdr:sp macro="" textlink="">
      <xdr:nvSpPr>
        <xdr:cNvPr id="232" name="楕円 231"/>
        <xdr:cNvSpPr/>
      </xdr:nvSpPr>
      <xdr:spPr>
        <a:xfrm>
          <a:off x="7810500" y="105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8572</xdr:rowOff>
    </xdr:from>
    <xdr:to>
      <xdr:col>45</xdr:col>
      <xdr:colOff>177800</xdr:colOff>
      <xdr:row>62</xdr:row>
      <xdr:rowOff>9716</xdr:rowOff>
    </xdr:to>
    <xdr:cxnSp macro="">
      <xdr:nvCxnSpPr>
        <xdr:cNvPr id="233" name="直線コネクタ 232"/>
        <xdr:cNvCxnSpPr/>
      </xdr:nvCxnSpPr>
      <xdr:spPr>
        <a:xfrm flipV="1">
          <a:off x="7861300" y="106384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35" name="n_2aveValue【体育館・プール】&#10;一人当たり面積"/>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6"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48213</xdr:rowOff>
    </xdr:from>
    <xdr:ext cx="469744" cy="259045"/>
    <xdr:sp macro="" textlink="">
      <xdr:nvSpPr>
        <xdr:cNvPr id="237" name="n_1mainValue【体育館・プール】&#10;一人当たり面積"/>
        <xdr:cNvSpPr txBox="1"/>
      </xdr:nvSpPr>
      <xdr:spPr>
        <a:xfrm>
          <a:off x="93917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50499</xdr:rowOff>
    </xdr:from>
    <xdr:ext cx="469744" cy="259045"/>
    <xdr:sp macro="" textlink="">
      <xdr:nvSpPr>
        <xdr:cNvPr id="238" name="n_2mainValue【体育館・プール】&#10;一人当たり面積"/>
        <xdr:cNvSpPr txBox="1"/>
      </xdr:nvSpPr>
      <xdr:spPr>
        <a:xfrm>
          <a:off x="8515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51643</xdr:rowOff>
    </xdr:from>
    <xdr:ext cx="469744" cy="259045"/>
    <xdr:sp macro="" textlink="">
      <xdr:nvSpPr>
        <xdr:cNvPr id="239" name="n_3mainValue【体育館・プール】&#10;一人当たり面積"/>
        <xdr:cNvSpPr txBox="1"/>
      </xdr:nvSpPr>
      <xdr:spPr>
        <a:xfrm>
          <a:off x="7626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7" name="【福祉施設】&#10;有形固定資産減価償却率平均値テキスト"/>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77" name="楕円 276"/>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78" name="【福祉施設】&#10;有形固定資産減価償却率該当値テキスト"/>
        <xdr:cNvSpPr txBox="1"/>
      </xdr:nvSpPr>
      <xdr:spPr>
        <a:xfrm>
          <a:off x="4673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79" name="楕円 278"/>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80" name="直線コネクタ 279"/>
        <xdr:cNvCxnSpPr/>
      </xdr:nvCxnSpPr>
      <xdr:spPr>
        <a:xfrm>
          <a:off x="3797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81" name="楕円 280"/>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82" name="直線コネクタ 281"/>
        <xdr:cNvCxnSpPr/>
      </xdr:nvCxnSpPr>
      <xdr:spPr>
        <a:xfrm>
          <a:off x="2908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283" name="楕円 282"/>
        <xdr:cNvSpPr/>
      </xdr:nvSpPr>
      <xdr:spPr>
        <a:xfrm>
          <a:off x="196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78</xdr:row>
      <xdr:rowOff>38100</xdr:rowOff>
    </xdr:to>
    <xdr:cxnSp macro="">
      <xdr:nvCxnSpPr>
        <xdr:cNvPr id="284" name="直線コネクタ 283"/>
        <xdr:cNvCxnSpPr/>
      </xdr:nvCxnSpPr>
      <xdr:spPr>
        <a:xfrm>
          <a:off x="2019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85" name="n_1aveValue【福祉施設】&#10;有形固定資産減価償却率"/>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86" name="n_2aveValue【福祉施設】&#10;有形固定資産減価償却率"/>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7" name="n_3aveValue【福祉施設】&#10;有形固定資産減価償却率"/>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88" name="n_1mainValue【福祉施設】&#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89" name="n_2mainValue【福祉施設】&#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105427</xdr:rowOff>
    </xdr:from>
    <xdr:ext cx="469744" cy="259045"/>
    <xdr:sp macro="" textlink="">
      <xdr:nvSpPr>
        <xdr:cNvPr id="290" name="n_3mainValue【福祉施設】&#10;有形固定資産減価償却率"/>
        <xdr:cNvSpPr txBox="1"/>
      </xdr:nvSpPr>
      <xdr:spPr>
        <a:xfrm>
          <a:off x="1784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21" name="【福祉施設】&#10;一人当たり面積平均値テキスト"/>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4" name="フローチャート: 判断 323"/>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5" name="フローチャート: 判断 324"/>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98334</xdr:rowOff>
    </xdr:from>
    <xdr:to>
      <xdr:col>55</xdr:col>
      <xdr:colOff>50800</xdr:colOff>
      <xdr:row>87</xdr:row>
      <xdr:rowOff>28484</xdr:rowOff>
    </xdr:to>
    <xdr:sp macro="" textlink="">
      <xdr:nvSpPr>
        <xdr:cNvPr id="331" name="楕円 330"/>
        <xdr:cNvSpPr/>
      </xdr:nvSpPr>
      <xdr:spPr>
        <a:xfrm>
          <a:off x="10426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13261</xdr:rowOff>
    </xdr:from>
    <xdr:ext cx="469744" cy="259045"/>
    <xdr:sp macro="" textlink="">
      <xdr:nvSpPr>
        <xdr:cNvPr id="332" name="【福祉施設】&#10;一人当たり面積該当値テキスト"/>
        <xdr:cNvSpPr txBox="1"/>
      </xdr:nvSpPr>
      <xdr:spPr>
        <a:xfrm>
          <a:off x="10515600" y="147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98334</xdr:rowOff>
    </xdr:from>
    <xdr:to>
      <xdr:col>50</xdr:col>
      <xdr:colOff>165100</xdr:colOff>
      <xdr:row>87</xdr:row>
      <xdr:rowOff>28484</xdr:rowOff>
    </xdr:to>
    <xdr:sp macro="" textlink="">
      <xdr:nvSpPr>
        <xdr:cNvPr id="333" name="楕円 332"/>
        <xdr:cNvSpPr/>
      </xdr:nvSpPr>
      <xdr:spPr>
        <a:xfrm>
          <a:off x="9588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149134</xdr:rowOff>
    </xdr:from>
    <xdr:to>
      <xdr:col>55</xdr:col>
      <xdr:colOff>0</xdr:colOff>
      <xdr:row>86</xdr:row>
      <xdr:rowOff>149134</xdr:rowOff>
    </xdr:to>
    <xdr:cxnSp macro="">
      <xdr:nvCxnSpPr>
        <xdr:cNvPr id="334" name="直線コネクタ 333"/>
        <xdr:cNvCxnSpPr/>
      </xdr:nvCxnSpPr>
      <xdr:spPr>
        <a:xfrm>
          <a:off x="9639300" y="14893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99968</xdr:rowOff>
    </xdr:from>
    <xdr:to>
      <xdr:col>46</xdr:col>
      <xdr:colOff>38100</xdr:colOff>
      <xdr:row>87</xdr:row>
      <xdr:rowOff>30118</xdr:rowOff>
    </xdr:to>
    <xdr:sp macro="" textlink="">
      <xdr:nvSpPr>
        <xdr:cNvPr id="335" name="楕円 334"/>
        <xdr:cNvSpPr/>
      </xdr:nvSpPr>
      <xdr:spPr>
        <a:xfrm>
          <a:off x="8699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149134</xdr:rowOff>
    </xdr:from>
    <xdr:to>
      <xdr:col>50</xdr:col>
      <xdr:colOff>114300</xdr:colOff>
      <xdr:row>86</xdr:row>
      <xdr:rowOff>150768</xdr:rowOff>
    </xdr:to>
    <xdr:cxnSp macro="">
      <xdr:nvCxnSpPr>
        <xdr:cNvPr id="336" name="直線コネクタ 335"/>
        <xdr:cNvCxnSpPr/>
      </xdr:nvCxnSpPr>
      <xdr:spPr>
        <a:xfrm flipV="1">
          <a:off x="8750300" y="148938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99968</xdr:rowOff>
    </xdr:from>
    <xdr:to>
      <xdr:col>41</xdr:col>
      <xdr:colOff>101600</xdr:colOff>
      <xdr:row>87</xdr:row>
      <xdr:rowOff>30118</xdr:rowOff>
    </xdr:to>
    <xdr:sp macro="" textlink="">
      <xdr:nvSpPr>
        <xdr:cNvPr id="337" name="楕円 336"/>
        <xdr:cNvSpPr/>
      </xdr:nvSpPr>
      <xdr:spPr>
        <a:xfrm>
          <a:off x="7810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150768</xdr:rowOff>
    </xdr:from>
    <xdr:to>
      <xdr:col>45</xdr:col>
      <xdr:colOff>177800</xdr:colOff>
      <xdr:row>86</xdr:row>
      <xdr:rowOff>150768</xdr:rowOff>
    </xdr:to>
    <xdr:cxnSp macro="">
      <xdr:nvCxnSpPr>
        <xdr:cNvPr id="338" name="直線コネクタ 337"/>
        <xdr:cNvCxnSpPr/>
      </xdr:nvCxnSpPr>
      <xdr:spPr>
        <a:xfrm>
          <a:off x="7861300" y="14895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98896</xdr:rowOff>
    </xdr:from>
    <xdr:ext cx="469744" cy="259045"/>
    <xdr:sp macro="" textlink="">
      <xdr:nvSpPr>
        <xdr:cNvPr id="339" name="n_1aveValue【福祉施設】&#10;一人当たり面積"/>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340" name="n_2aveValue【福祉施設】&#10;一人当たり面積"/>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41" name="n_3aveValue【福祉施設】&#10;一人当たり面積"/>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19611</xdr:rowOff>
    </xdr:from>
    <xdr:ext cx="469744" cy="259045"/>
    <xdr:sp macro="" textlink="">
      <xdr:nvSpPr>
        <xdr:cNvPr id="342" name="n_1mainValue【福祉施設】&#10;一人当たり面積"/>
        <xdr:cNvSpPr txBox="1"/>
      </xdr:nvSpPr>
      <xdr:spPr>
        <a:xfrm>
          <a:off x="9391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21245</xdr:rowOff>
    </xdr:from>
    <xdr:ext cx="469744" cy="259045"/>
    <xdr:sp macro="" textlink="">
      <xdr:nvSpPr>
        <xdr:cNvPr id="343" name="n_2mainValue【福祉施設】&#10;一人当たり面積"/>
        <xdr:cNvSpPr txBox="1"/>
      </xdr:nvSpPr>
      <xdr:spPr>
        <a:xfrm>
          <a:off x="8515427" y="149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21245</xdr:rowOff>
    </xdr:from>
    <xdr:ext cx="469744" cy="259045"/>
    <xdr:sp macro="" textlink="">
      <xdr:nvSpPr>
        <xdr:cNvPr id="344" name="n_3mainValue【福祉施設】&#10;一人当たり面積"/>
        <xdr:cNvSpPr txBox="1"/>
      </xdr:nvSpPr>
      <xdr:spPr>
        <a:xfrm>
          <a:off x="7626427" y="149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3" name="テキスト ボックス 4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4" name="直線コネクタ 4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5" name="テキスト ボックス 4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6" name="直線コネクタ 4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7" name="テキスト ボックス 4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8" name="直線コネクタ 4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9" name="テキスト ボックス 4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0" name="直線コネクタ 4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1" name="テキスト ボックス 4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2" name="直線コネクタ 4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3" name="テキスト ボックス 4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417" name="直線コネクタ 416"/>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418"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419" name="直線コネクタ 418"/>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20"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21" name="直線コネクタ 420"/>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422"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423" name="フローチャート: 判断 422"/>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424" name="フローチャート: 判断 423"/>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425" name="フローチャート: 判断 424"/>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426" name="フローチャート: 判断 425"/>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432" name="楕円 431"/>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433" name="【消防施設】&#10;有形固定資産減価償却率該当値テキスト"/>
        <xdr:cNvSpPr txBox="1"/>
      </xdr:nvSpPr>
      <xdr:spPr>
        <a:xfrm>
          <a:off x="16357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434" name="楕円 433"/>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133350</xdr:rowOff>
    </xdr:to>
    <xdr:cxnSp macro="">
      <xdr:nvCxnSpPr>
        <xdr:cNvPr id="435" name="直線コネクタ 434"/>
        <xdr:cNvCxnSpPr/>
      </xdr:nvCxnSpPr>
      <xdr:spPr>
        <a:xfrm flipV="1">
          <a:off x="15481300" y="13990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436" name="n_1ave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437"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438"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29227</xdr:rowOff>
    </xdr:from>
    <xdr:ext cx="405111" cy="259045"/>
    <xdr:sp macro="" textlink="">
      <xdr:nvSpPr>
        <xdr:cNvPr id="439" name="n_1mainValue【消防施設】&#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58" name="テキスト ボックス 4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9" name="直線コネクタ 4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0" name="テキスト ボックス 4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1" name="直線コネクタ 4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2" name="テキスト ボックス 4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3" name="直線コネクタ 4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4" name="テキスト ボックス 4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5" name="直線コネクタ 4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6" name="テキスト ボックス 4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7" name="直線コネクタ 4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8" name="テキスト ボックス 4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472" name="直線コネクタ 471"/>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473"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474" name="直線コネクタ 473"/>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7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6" name="直線コネクタ 4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477"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478" name="フローチャート: 判断 477"/>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479" name="フローチャート: 判断 478"/>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480" name="フローチャート: 判断 479"/>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481" name="フローチャート: 判断 480"/>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487" name="楕円 486"/>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488" name="【庁舎】&#10;有形固定資産減価償却率該当値テキスト"/>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149225</xdr:rowOff>
    </xdr:from>
    <xdr:to>
      <xdr:col>81</xdr:col>
      <xdr:colOff>101600</xdr:colOff>
      <xdr:row>100</xdr:row>
      <xdr:rowOff>79375</xdr:rowOff>
    </xdr:to>
    <xdr:sp macro="" textlink="">
      <xdr:nvSpPr>
        <xdr:cNvPr id="489" name="楕円 488"/>
        <xdr:cNvSpPr/>
      </xdr:nvSpPr>
      <xdr:spPr>
        <a:xfrm>
          <a:off x="15430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28575</xdr:rowOff>
    </xdr:to>
    <xdr:cxnSp macro="">
      <xdr:nvCxnSpPr>
        <xdr:cNvPr id="490" name="直線コネクタ 489"/>
        <xdr:cNvCxnSpPr/>
      </xdr:nvCxnSpPr>
      <xdr:spPr>
        <a:xfrm flipV="1">
          <a:off x="15481300" y="17145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6350</xdr:rowOff>
    </xdr:from>
    <xdr:to>
      <xdr:col>76</xdr:col>
      <xdr:colOff>165100</xdr:colOff>
      <xdr:row>100</xdr:row>
      <xdr:rowOff>107950</xdr:rowOff>
    </xdr:to>
    <xdr:sp macro="" textlink="">
      <xdr:nvSpPr>
        <xdr:cNvPr id="491" name="楕円 490"/>
        <xdr:cNvSpPr/>
      </xdr:nvSpPr>
      <xdr:spPr>
        <a:xfrm>
          <a:off x="14541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28575</xdr:rowOff>
    </xdr:from>
    <xdr:to>
      <xdr:col>81</xdr:col>
      <xdr:colOff>50800</xdr:colOff>
      <xdr:row>100</xdr:row>
      <xdr:rowOff>57150</xdr:rowOff>
    </xdr:to>
    <xdr:cxnSp macro="">
      <xdr:nvCxnSpPr>
        <xdr:cNvPr id="492" name="直線コネクタ 491"/>
        <xdr:cNvCxnSpPr/>
      </xdr:nvCxnSpPr>
      <xdr:spPr>
        <a:xfrm flipV="1">
          <a:off x="14592300" y="17173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34925</xdr:rowOff>
    </xdr:from>
    <xdr:to>
      <xdr:col>72</xdr:col>
      <xdr:colOff>38100</xdr:colOff>
      <xdr:row>100</xdr:row>
      <xdr:rowOff>136525</xdr:rowOff>
    </xdr:to>
    <xdr:sp macro="" textlink="">
      <xdr:nvSpPr>
        <xdr:cNvPr id="493" name="楕円 492"/>
        <xdr:cNvSpPr/>
      </xdr:nvSpPr>
      <xdr:spPr>
        <a:xfrm>
          <a:off x="13652500" y="17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57150</xdr:rowOff>
    </xdr:from>
    <xdr:to>
      <xdr:col>76</xdr:col>
      <xdr:colOff>114300</xdr:colOff>
      <xdr:row>100</xdr:row>
      <xdr:rowOff>85725</xdr:rowOff>
    </xdr:to>
    <xdr:cxnSp macro="">
      <xdr:nvCxnSpPr>
        <xdr:cNvPr id="494" name="直線コネクタ 493"/>
        <xdr:cNvCxnSpPr/>
      </xdr:nvCxnSpPr>
      <xdr:spPr>
        <a:xfrm flipV="1">
          <a:off x="13703300" y="17202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495"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496"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497"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95902</xdr:rowOff>
    </xdr:from>
    <xdr:ext cx="405111" cy="259045"/>
    <xdr:sp macro="" textlink="">
      <xdr:nvSpPr>
        <xdr:cNvPr id="498" name="n_1mainValue【庁舎】&#10;有形固定資産減価償却率"/>
        <xdr:cNvSpPr txBox="1"/>
      </xdr:nvSpPr>
      <xdr:spPr>
        <a:xfrm>
          <a:off x="152660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124477</xdr:rowOff>
    </xdr:from>
    <xdr:ext cx="405111" cy="259045"/>
    <xdr:sp macro="" textlink="">
      <xdr:nvSpPr>
        <xdr:cNvPr id="499" name="n_2mainValue【庁舎】&#10;有形固定資産減価償却率"/>
        <xdr:cNvSpPr txBox="1"/>
      </xdr:nvSpPr>
      <xdr:spPr>
        <a:xfrm>
          <a:off x="14389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153052</xdr:rowOff>
    </xdr:from>
    <xdr:ext cx="405111" cy="259045"/>
    <xdr:sp macro="" textlink="">
      <xdr:nvSpPr>
        <xdr:cNvPr id="500" name="n_3mainValue【庁舎】&#10;有形固定資産減価償却率"/>
        <xdr:cNvSpPr txBox="1"/>
      </xdr:nvSpPr>
      <xdr:spPr>
        <a:xfrm>
          <a:off x="13500744"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522" name="直線コネクタ 521"/>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523"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524" name="直線コネクタ 523"/>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525"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526" name="直線コネクタ 525"/>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527" name="【庁舎】&#10;一人当たり面積平均値テキスト"/>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528" name="フローチャート: 判断 527"/>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529" name="フローチャート: 判断 528"/>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530" name="フローチャート: 判断 529"/>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531" name="フローチャート: 判断 530"/>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123241</xdr:rowOff>
    </xdr:from>
    <xdr:to>
      <xdr:col>116</xdr:col>
      <xdr:colOff>114300</xdr:colOff>
      <xdr:row>108</xdr:row>
      <xdr:rowOff>53391</xdr:rowOff>
    </xdr:to>
    <xdr:sp macro="" textlink="">
      <xdr:nvSpPr>
        <xdr:cNvPr id="537" name="楕円 536"/>
        <xdr:cNvSpPr/>
      </xdr:nvSpPr>
      <xdr:spPr>
        <a:xfrm>
          <a:off x="22110700" y="184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38168</xdr:rowOff>
    </xdr:from>
    <xdr:ext cx="469744" cy="259045"/>
    <xdr:sp macro="" textlink="">
      <xdr:nvSpPr>
        <xdr:cNvPr id="538" name="【庁舎】&#10;一人当たり面積該当値テキスト"/>
        <xdr:cNvSpPr txBox="1"/>
      </xdr:nvSpPr>
      <xdr:spPr>
        <a:xfrm>
          <a:off x="22199600" y="183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101752</xdr:rowOff>
    </xdr:from>
    <xdr:to>
      <xdr:col>112</xdr:col>
      <xdr:colOff>38100</xdr:colOff>
      <xdr:row>108</xdr:row>
      <xdr:rowOff>31902</xdr:rowOff>
    </xdr:to>
    <xdr:sp macro="" textlink="">
      <xdr:nvSpPr>
        <xdr:cNvPr id="539" name="楕円 538"/>
        <xdr:cNvSpPr/>
      </xdr:nvSpPr>
      <xdr:spPr>
        <a:xfrm>
          <a:off x="21272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152552</xdr:rowOff>
    </xdr:from>
    <xdr:to>
      <xdr:col>116</xdr:col>
      <xdr:colOff>63500</xdr:colOff>
      <xdr:row>108</xdr:row>
      <xdr:rowOff>2591</xdr:rowOff>
    </xdr:to>
    <xdr:cxnSp macro="">
      <xdr:nvCxnSpPr>
        <xdr:cNvPr id="540" name="直線コネクタ 539"/>
        <xdr:cNvCxnSpPr/>
      </xdr:nvCxnSpPr>
      <xdr:spPr>
        <a:xfrm>
          <a:off x="21323300" y="18497702"/>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102667</xdr:rowOff>
    </xdr:from>
    <xdr:to>
      <xdr:col>107</xdr:col>
      <xdr:colOff>101600</xdr:colOff>
      <xdr:row>108</xdr:row>
      <xdr:rowOff>32817</xdr:rowOff>
    </xdr:to>
    <xdr:sp macro="" textlink="">
      <xdr:nvSpPr>
        <xdr:cNvPr id="541" name="楕円 540"/>
        <xdr:cNvSpPr/>
      </xdr:nvSpPr>
      <xdr:spPr>
        <a:xfrm>
          <a:off x="20383500" y="184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152552</xdr:rowOff>
    </xdr:from>
    <xdr:to>
      <xdr:col>111</xdr:col>
      <xdr:colOff>177800</xdr:colOff>
      <xdr:row>107</xdr:row>
      <xdr:rowOff>153467</xdr:rowOff>
    </xdr:to>
    <xdr:cxnSp macro="">
      <xdr:nvCxnSpPr>
        <xdr:cNvPr id="542" name="直線コネクタ 541"/>
        <xdr:cNvCxnSpPr/>
      </xdr:nvCxnSpPr>
      <xdr:spPr>
        <a:xfrm flipV="1">
          <a:off x="20434300" y="184977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103124</xdr:rowOff>
    </xdr:from>
    <xdr:to>
      <xdr:col>102</xdr:col>
      <xdr:colOff>165100</xdr:colOff>
      <xdr:row>108</xdr:row>
      <xdr:rowOff>33274</xdr:rowOff>
    </xdr:to>
    <xdr:sp macro="" textlink="">
      <xdr:nvSpPr>
        <xdr:cNvPr id="543" name="楕円 542"/>
        <xdr:cNvSpPr/>
      </xdr:nvSpPr>
      <xdr:spPr>
        <a:xfrm>
          <a:off x="19494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153467</xdr:rowOff>
    </xdr:from>
    <xdr:to>
      <xdr:col>107</xdr:col>
      <xdr:colOff>50800</xdr:colOff>
      <xdr:row>107</xdr:row>
      <xdr:rowOff>153924</xdr:rowOff>
    </xdr:to>
    <xdr:cxnSp macro="">
      <xdr:nvCxnSpPr>
        <xdr:cNvPr id="544" name="直線コネクタ 543"/>
        <xdr:cNvCxnSpPr/>
      </xdr:nvCxnSpPr>
      <xdr:spPr>
        <a:xfrm flipV="1">
          <a:off x="19545300" y="184986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545" name="n_1aveValue【庁舎】&#10;一人当たり面積"/>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161358</xdr:rowOff>
    </xdr:from>
    <xdr:ext cx="469744" cy="259045"/>
    <xdr:sp macro="" textlink="">
      <xdr:nvSpPr>
        <xdr:cNvPr id="546"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141698</xdr:rowOff>
    </xdr:from>
    <xdr:ext cx="469744" cy="259045"/>
    <xdr:sp macro="" textlink="">
      <xdr:nvSpPr>
        <xdr:cNvPr id="547"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23029</xdr:rowOff>
    </xdr:from>
    <xdr:ext cx="469744" cy="259045"/>
    <xdr:sp macro="" textlink="">
      <xdr:nvSpPr>
        <xdr:cNvPr id="548" name="n_1mainValue【庁舎】&#10;一人当たり面積"/>
        <xdr:cNvSpPr txBox="1"/>
      </xdr:nvSpPr>
      <xdr:spPr>
        <a:xfrm>
          <a:off x="210757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23944</xdr:rowOff>
    </xdr:from>
    <xdr:ext cx="469744" cy="259045"/>
    <xdr:sp macro="" textlink="">
      <xdr:nvSpPr>
        <xdr:cNvPr id="549" name="n_2mainValue【庁舎】&#10;一人当たり面積"/>
        <xdr:cNvSpPr txBox="1"/>
      </xdr:nvSpPr>
      <xdr:spPr>
        <a:xfrm>
          <a:off x="20199427" y="18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24401</xdr:rowOff>
    </xdr:from>
    <xdr:ext cx="469744" cy="259045"/>
    <xdr:sp macro="" textlink="">
      <xdr:nvSpPr>
        <xdr:cNvPr id="550" name="n_3mainValue【庁舎】&#10;一人当たり面積"/>
        <xdr:cNvSpPr txBox="1"/>
      </xdr:nvSpPr>
      <xdr:spPr>
        <a:xfrm>
          <a:off x="19310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福祉施設については、耐用年数を超えている施設が多くあるため、平成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年度策定の地域集会施設再整備計画に基づき、計画的に施設の維持更新を行っていく。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庁舎については、耐用年数が間近となっているが、平成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年度策定の役場庁舎基本計画により建設中であり、令和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年度に完成予定である。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18,667
18,612
513.76
14,949,712
14,547,147
381,327
7,149,329
9,445,647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民間給与が回復傾向にあることと、農業生産額が過去最高を記録したことから町民税で９．８％の増、また、昨年度に引き続き工業団地内企業の設備投資などにより固定資産税では１．９％の増となり、町税全体で５．１％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を３か年の平均でみると、昨年度より０．０１ポイント増加という結果となっている。交付税総額の削減等により、継続的な一般財源の増は見込めない状況にあるため、より一層の事業の厳選と歳入に見合った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125942</xdr:rowOff>
    </xdr:to>
    <xdr:cxnSp macro="">
      <xdr:nvCxnSpPr>
        <xdr:cNvPr id="72" name="直線コネクタ 71"/>
        <xdr:cNvCxnSpPr/>
      </xdr:nvCxnSpPr>
      <xdr:spPr>
        <a:xfrm flipV="1">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母となる歳入経常一般財源は、町税収入の増などにより、普通交付税が減となったものの、地方税及び地方消費税交付金等が増となり、全体では増加となった。また、比率の分子となる歳出経常一般財源は、繰出金などで減となったが、人件費、補助費などの増により、結果的に０．３ポイント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類似団体平均を下回る結果となっているが、地方交付税の動向に左右されることから、町税等経常収入の確保により、財政の硬直化を招くことのないように比率の抑制に努める。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61</xdr:row>
      <xdr:rowOff>28893</xdr:rowOff>
    </xdr:to>
    <xdr:cxnSp macro="">
      <xdr:nvCxnSpPr>
        <xdr:cNvPr id="128" name="直線コネクタ 127"/>
        <xdr:cNvCxnSpPr/>
      </xdr:nvCxnSpPr>
      <xdr:spPr>
        <a:xfrm>
          <a:off x="4114800" y="104692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133985</xdr:rowOff>
    </xdr:from>
    <xdr:to>
      <xdr:col>19</xdr:col>
      <xdr:colOff>133350</xdr:colOff>
      <xdr:row>61</xdr:row>
      <xdr:rowOff>10795</xdr:rowOff>
    </xdr:to>
    <xdr:cxnSp macro="">
      <xdr:nvCxnSpPr>
        <xdr:cNvPr id="131" name="直線コネクタ 130"/>
        <xdr:cNvCxnSpPr/>
      </xdr:nvCxnSpPr>
      <xdr:spPr>
        <a:xfrm>
          <a:off x="3225800" y="104209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67628</xdr:rowOff>
    </xdr:from>
    <xdr:to>
      <xdr:col>15</xdr:col>
      <xdr:colOff>82550</xdr:colOff>
      <xdr:row>60</xdr:row>
      <xdr:rowOff>133985</xdr:rowOff>
    </xdr:to>
    <xdr:cxnSp macro="">
      <xdr:nvCxnSpPr>
        <xdr:cNvPr id="134" name="直線コネクタ 133"/>
        <xdr:cNvCxnSpPr/>
      </xdr:nvCxnSpPr>
      <xdr:spPr>
        <a:xfrm>
          <a:off x="2336800" y="103546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60</xdr:row>
      <xdr:rowOff>67628</xdr:rowOff>
    </xdr:to>
    <xdr:cxnSp macro="">
      <xdr:nvCxnSpPr>
        <xdr:cNvPr id="137" name="直線コネクタ 136"/>
        <xdr:cNvCxnSpPr/>
      </xdr:nvCxnSpPr>
      <xdr:spPr>
        <a:xfrm>
          <a:off x="1447800" y="102520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149543</xdr:rowOff>
    </xdr:from>
    <xdr:to>
      <xdr:col>23</xdr:col>
      <xdr:colOff>184150</xdr:colOff>
      <xdr:row>61</xdr:row>
      <xdr:rowOff>79693</xdr:rowOff>
    </xdr:to>
    <xdr:sp macro="" textlink="">
      <xdr:nvSpPr>
        <xdr:cNvPr id="147" name="楕円 146"/>
        <xdr:cNvSpPr/>
      </xdr:nvSpPr>
      <xdr:spPr>
        <a:xfrm>
          <a:off x="4902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166070</xdr:rowOff>
    </xdr:from>
    <xdr:ext cx="762000" cy="259045"/>
    <xdr:sp macro="" textlink="">
      <xdr:nvSpPr>
        <xdr:cNvPr id="148" name="財政構造の弾力性該当値テキスト"/>
        <xdr:cNvSpPr txBox="1"/>
      </xdr:nvSpPr>
      <xdr:spPr>
        <a:xfrm>
          <a:off x="5041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49" name="楕円 148"/>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71772</xdr:rowOff>
    </xdr:from>
    <xdr:ext cx="736600" cy="259045"/>
    <xdr:sp macro="" textlink="">
      <xdr:nvSpPr>
        <xdr:cNvPr id="150" name="テキスト ボックス 149"/>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83185</xdr:rowOff>
    </xdr:from>
    <xdr:to>
      <xdr:col>15</xdr:col>
      <xdr:colOff>133350</xdr:colOff>
      <xdr:row>61</xdr:row>
      <xdr:rowOff>13335</xdr:rowOff>
    </xdr:to>
    <xdr:sp macro="" textlink="">
      <xdr:nvSpPr>
        <xdr:cNvPr id="151" name="楕円 150"/>
        <xdr:cNvSpPr/>
      </xdr:nvSpPr>
      <xdr:spPr>
        <a:xfrm>
          <a:off x="3175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23512</xdr:rowOff>
    </xdr:from>
    <xdr:ext cx="762000" cy="259045"/>
    <xdr:sp macro="" textlink="">
      <xdr:nvSpPr>
        <xdr:cNvPr id="152" name="テキスト ボックス 151"/>
        <xdr:cNvSpPr txBox="1"/>
      </xdr:nvSpPr>
      <xdr:spPr>
        <a:xfrm>
          <a:off x="2844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16828</xdr:rowOff>
    </xdr:from>
    <xdr:to>
      <xdr:col>11</xdr:col>
      <xdr:colOff>82550</xdr:colOff>
      <xdr:row>60</xdr:row>
      <xdr:rowOff>118428</xdr:rowOff>
    </xdr:to>
    <xdr:sp macro="" textlink="">
      <xdr:nvSpPr>
        <xdr:cNvPr id="153" name="楕円 152"/>
        <xdr:cNvSpPr/>
      </xdr:nvSpPr>
      <xdr:spPr>
        <a:xfrm>
          <a:off x="2286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128605</xdr:rowOff>
    </xdr:from>
    <xdr:ext cx="762000" cy="259045"/>
    <xdr:sp macro="" textlink="">
      <xdr:nvSpPr>
        <xdr:cNvPr id="154" name="テキスト ボックス 153"/>
        <xdr:cNvSpPr txBox="1"/>
      </xdr:nvSpPr>
      <xdr:spPr>
        <a:xfrm>
          <a:off x="1955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5" name="楕円 154"/>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56" name="テキスト ボックス 155"/>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の補充などにより、職員給及び共済費が増となり、結果として増加となった。また、物件費では、庁舎建設基本設計委託料が皆減となるなど減となり、人件費及び物件費の総額は前年度に比べ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今年度も引き続き、事業の見直し等により経費の抑制に努めていく。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64914</xdr:rowOff>
    </xdr:from>
    <xdr:to>
      <xdr:col>23</xdr:col>
      <xdr:colOff>133350</xdr:colOff>
      <xdr:row>82</xdr:row>
      <xdr:rowOff>100781</xdr:rowOff>
    </xdr:to>
    <xdr:cxnSp macro="">
      <xdr:nvCxnSpPr>
        <xdr:cNvPr id="193" name="直線コネクタ 192"/>
        <xdr:cNvCxnSpPr/>
      </xdr:nvCxnSpPr>
      <xdr:spPr>
        <a:xfrm flipV="1">
          <a:off x="4114800" y="14123814"/>
          <a:ext cx="8382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70819</xdr:rowOff>
    </xdr:from>
    <xdr:to>
      <xdr:col>19</xdr:col>
      <xdr:colOff>133350</xdr:colOff>
      <xdr:row>82</xdr:row>
      <xdr:rowOff>100781</xdr:rowOff>
    </xdr:to>
    <xdr:cxnSp macro="">
      <xdr:nvCxnSpPr>
        <xdr:cNvPr id="196" name="直線コネクタ 195"/>
        <xdr:cNvCxnSpPr/>
      </xdr:nvCxnSpPr>
      <xdr:spPr>
        <a:xfrm>
          <a:off x="3225800" y="14129719"/>
          <a:ext cx="8890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13785</xdr:rowOff>
    </xdr:from>
    <xdr:to>
      <xdr:col>15</xdr:col>
      <xdr:colOff>82550</xdr:colOff>
      <xdr:row>82</xdr:row>
      <xdr:rowOff>70819</xdr:rowOff>
    </xdr:to>
    <xdr:cxnSp macro="">
      <xdr:nvCxnSpPr>
        <xdr:cNvPr id="199" name="直線コネクタ 198"/>
        <xdr:cNvCxnSpPr/>
      </xdr:nvCxnSpPr>
      <xdr:spPr>
        <a:xfrm>
          <a:off x="2336800" y="14072685"/>
          <a:ext cx="889000" cy="5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149689</xdr:rowOff>
    </xdr:from>
    <xdr:to>
      <xdr:col>11</xdr:col>
      <xdr:colOff>31750</xdr:colOff>
      <xdr:row>82</xdr:row>
      <xdr:rowOff>13785</xdr:rowOff>
    </xdr:to>
    <xdr:cxnSp macro="">
      <xdr:nvCxnSpPr>
        <xdr:cNvPr id="202" name="直線コネクタ 201"/>
        <xdr:cNvCxnSpPr/>
      </xdr:nvCxnSpPr>
      <xdr:spPr>
        <a:xfrm>
          <a:off x="1447800" y="14037139"/>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14114</xdr:rowOff>
    </xdr:from>
    <xdr:to>
      <xdr:col>23</xdr:col>
      <xdr:colOff>184150</xdr:colOff>
      <xdr:row>82</xdr:row>
      <xdr:rowOff>115714</xdr:rowOff>
    </xdr:to>
    <xdr:sp macro="" textlink="">
      <xdr:nvSpPr>
        <xdr:cNvPr id="212" name="楕円 211"/>
        <xdr:cNvSpPr/>
      </xdr:nvSpPr>
      <xdr:spPr>
        <a:xfrm>
          <a:off x="4902200" y="140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157641</xdr:rowOff>
    </xdr:from>
    <xdr:ext cx="762000" cy="259045"/>
    <xdr:sp macro="" textlink="">
      <xdr:nvSpPr>
        <xdr:cNvPr id="213" name="人件費・物件費等の状況該当値テキスト"/>
        <xdr:cNvSpPr txBox="1"/>
      </xdr:nvSpPr>
      <xdr:spPr>
        <a:xfrm>
          <a:off x="5041900" y="1404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49981</xdr:rowOff>
    </xdr:from>
    <xdr:to>
      <xdr:col>19</xdr:col>
      <xdr:colOff>184150</xdr:colOff>
      <xdr:row>82</xdr:row>
      <xdr:rowOff>151581</xdr:rowOff>
    </xdr:to>
    <xdr:sp macro="" textlink="">
      <xdr:nvSpPr>
        <xdr:cNvPr id="214" name="楕円 213"/>
        <xdr:cNvSpPr/>
      </xdr:nvSpPr>
      <xdr:spPr>
        <a:xfrm>
          <a:off x="4064000" y="14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136358</xdr:rowOff>
    </xdr:from>
    <xdr:ext cx="736600" cy="259045"/>
    <xdr:sp macro="" textlink="">
      <xdr:nvSpPr>
        <xdr:cNvPr id="215" name="テキスト ボックス 214"/>
        <xdr:cNvSpPr txBox="1"/>
      </xdr:nvSpPr>
      <xdr:spPr>
        <a:xfrm>
          <a:off x="3733800" y="1419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20019</xdr:rowOff>
    </xdr:from>
    <xdr:to>
      <xdr:col>15</xdr:col>
      <xdr:colOff>133350</xdr:colOff>
      <xdr:row>82</xdr:row>
      <xdr:rowOff>121619</xdr:rowOff>
    </xdr:to>
    <xdr:sp macro="" textlink="">
      <xdr:nvSpPr>
        <xdr:cNvPr id="216" name="楕円 215"/>
        <xdr:cNvSpPr/>
      </xdr:nvSpPr>
      <xdr:spPr>
        <a:xfrm>
          <a:off x="3175000" y="140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106396</xdr:rowOff>
    </xdr:from>
    <xdr:ext cx="762000" cy="259045"/>
    <xdr:sp macro="" textlink="">
      <xdr:nvSpPr>
        <xdr:cNvPr id="217" name="テキスト ボックス 216"/>
        <xdr:cNvSpPr txBox="1"/>
      </xdr:nvSpPr>
      <xdr:spPr>
        <a:xfrm>
          <a:off x="2844800" y="1416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134435</xdr:rowOff>
    </xdr:from>
    <xdr:to>
      <xdr:col>11</xdr:col>
      <xdr:colOff>82550</xdr:colOff>
      <xdr:row>82</xdr:row>
      <xdr:rowOff>64585</xdr:rowOff>
    </xdr:to>
    <xdr:sp macro="" textlink="">
      <xdr:nvSpPr>
        <xdr:cNvPr id="218" name="楕円 217"/>
        <xdr:cNvSpPr/>
      </xdr:nvSpPr>
      <xdr:spPr>
        <a:xfrm>
          <a:off x="2286000" y="140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49362</xdr:rowOff>
    </xdr:from>
    <xdr:ext cx="762000" cy="259045"/>
    <xdr:sp macro="" textlink="">
      <xdr:nvSpPr>
        <xdr:cNvPr id="219" name="テキスト ボックス 218"/>
        <xdr:cNvSpPr txBox="1"/>
      </xdr:nvSpPr>
      <xdr:spPr>
        <a:xfrm>
          <a:off x="1955800" y="1410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98889</xdr:rowOff>
    </xdr:from>
    <xdr:to>
      <xdr:col>7</xdr:col>
      <xdr:colOff>31750</xdr:colOff>
      <xdr:row>82</xdr:row>
      <xdr:rowOff>29039</xdr:rowOff>
    </xdr:to>
    <xdr:sp macro="" textlink="">
      <xdr:nvSpPr>
        <xdr:cNvPr id="220" name="楕円 219"/>
        <xdr:cNvSpPr/>
      </xdr:nvSpPr>
      <xdr:spPr>
        <a:xfrm>
          <a:off x="1397000" y="139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13816</xdr:rowOff>
    </xdr:from>
    <xdr:ext cx="762000" cy="259045"/>
    <xdr:sp macro="" textlink="">
      <xdr:nvSpPr>
        <xdr:cNvPr id="221" name="テキスト ボックス 220"/>
        <xdr:cNvSpPr txBox="1"/>
      </xdr:nvSpPr>
      <xdr:spPr>
        <a:xfrm>
          <a:off x="1066800" y="140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職員定数適正化計画の推進により抑制してきたが、類似団体平均を上回る数値となっており、状況を踏まえて給与の適正化に努める。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87</xdr:row>
      <xdr:rowOff>10584</xdr:rowOff>
    </xdr:to>
    <xdr:cxnSp macro="">
      <xdr:nvCxnSpPr>
        <xdr:cNvPr id="255" name="直線コネクタ 254"/>
        <xdr:cNvCxnSpPr/>
      </xdr:nvCxnSpPr>
      <xdr:spPr>
        <a:xfrm flipV="1">
          <a:off x="16179800" y="148328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58" name="直線コネクタ 257"/>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1" name="直線コネクタ 260"/>
        <xdr:cNvCxnSpPr/>
      </xdr:nvCxnSpPr>
      <xdr:spPr>
        <a:xfrm flipV="1">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87</xdr:row>
      <xdr:rowOff>64205</xdr:rowOff>
    </xdr:to>
    <xdr:cxnSp macro="">
      <xdr:nvCxnSpPr>
        <xdr:cNvPr id="264" name="直線コネクタ 263"/>
        <xdr:cNvCxnSpPr/>
      </xdr:nvCxnSpPr>
      <xdr:spPr>
        <a:xfrm>
          <a:off x="13512800" y="148597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4" name="楕円 273"/>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5" name="給与水準   （国との比較）該当値テキスト"/>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0" name="楕円 279"/>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1" name="テキスト ボックス 280"/>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類似団体平均を下回っており、本年度においては人口千人あたりの職員数が０．０７人減少することとなった。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今後においても、人員削減による住民サービスの低下や職員定数を大きく上回るといったことを防ぐために、職員定数適正化計画に基づきバランスのとれた定員管理に努める。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13476</xdr:rowOff>
    </xdr:from>
    <xdr:to>
      <xdr:col>81</xdr:col>
      <xdr:colOff>44450</xdr:colOff>
      <xdr:row>61</xdr:row>
      <xdr:rowOff>22860</xdr:rowOff>
    </xdr:to>
    <xdr:cxnSp macro="">
      <xdr:nvCxnSpPr>
        <xdr:cNvPr id="318" name="直線コネクタ 317"/>
        <xdr:cNvCxnSpPr/>
      </xdr:nvCxnSpPr>
      <xdr:spPr>
        <a:xfrm flipV="1">
          <a:off x="16179800" y="10471926"/>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160796</xdr:rowOff>
    </xdr:from>
    <xdr:to>
      <xdr:col>77</xdr:col>
      <xdr:colOff>44450</xdr:colOff>
      <xdr:row>61</xdr:row>
      <xdr:rowOff>22860</xdr:rowOff>
    </xdr:to>
    <xdr:cxnSp macro="">
      <xdr:nvCxnSpPr>
        <xdr:cNvPr id="321" name="直線コネクタ 320"/>
        <xdr:cNvCxnSpPr/>
      </xdr:nvCxnSpPr>
      <xdr:spPr>
        <a:xfrm>
          <a:off x="15290800" y="10447796"/>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54892</xdr:rowOff>
    </xdr:from>
    <xdr:to>
      <xdr:col>72</xdr:col>
      <xdr:colOff>203200</xdr:colOff>
      <xdr:row>60</xdr:row>
      <xdr:rowOff>160796</xdr:rowOff>
    </xdr:to>
    <xdr:cxnSp macro="">
      <xdr:nvCxnSpPr>
        <xdr:cNvPr id="324" name="直線コネクタ 323"/>
        <xdr:cNvCxnSpPr/>
      </xdr:nvCxnSpPr>
      <xdr:spPr>
        <a:xfrm>
          <a:off x="14401800" y="10341892"/>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36124</xdr:rowOff>
    </xdr:from>
    <xdr:to>
      <xdr:col>68</xdr:col>
      <xdr:colOff>152400</xdr:colOff>
      <xdr:row>60</xdr:row>
      <xdr:rowOff>54892</xdr:rowOff>
    </xdr:to>
    <xdr:cxnSp macro="">
      <xdr:nvCxnSpPr>
        <xdr:cNvPr id="327" name="直線コネクタ 326"/>
        <xdr:cNvCxnSpPr/>
      </xdr:nvCxnSpPr>
      <xdr:spPr>
        <a:xfrm>
          <a:off x="13512800" y="1032312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134126</xdr:rowOff>
    </xdr:from>
    <xdr:to>
      <xdr:col>81</xdr:col>
      <xdr:colOff>95250</xdr:colOff>
      <xdr:row>61</xdr:row>
      <xdr:rowOff>64276</xdr:rowOff>
    </xdr:to>
    <xdr:sp macro="" textlink="">
      <xdr:nvSpPr>
        <xdr:cNvPr id="337" name="楕円 336"/>
        <xdr:cNvSpPr/>
      </xdr:nvSpPr>
      <xdr:spPr>
        <a:xfrm>
          <a:off x="16967200" y="104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150653</xdr:rowOff>
    </xdr:from>
    <xdr:ext cx="762000" cy="259045"/>
    <xdr:sp macro="" textlink="">
      <xdr:nvSpPr>
        <xdr:cNvPr id="338" name="定員管理の状況該当値テキスト"/>
        <xdr:cNvSpPr txBox="1"/>
      </xdr:nvSpPr>
      <xdr:spPr>
        <a:xfrm>
          <a:off x="17106900" y="102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39" name="楕円 338"/>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0" name="テキスト ボックス 339"/>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109996</xdr:rowOff>
    </xdr:from>
    <xdr:to>
      <xdr:col>73</xdr:col>
      <xdr:colOff>44450</xdr:colOff>
      <xdr:row>61</xdr:row>
      <xdr:rowOff>40146</xdr:rowOff>
    </xdr:to>
    <xdr:sp macro="" textlink="">
      <xdr:nvSpPr>
        <xdr:cNvPr id="341" name="楕円 340"/>
        <xdr:cNvSpPr/>
      </xdr:nvSpPr>
      <xdr:spPr>
        <a:xfrm>
          <a:off x="15240000" y="10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50323</xdr:rowOff>
    </xdr:from>
    <xdr:ext cx="762000" cy="259045"/>
    <xdr:sp macro="" textlink="">
      <xdr:nvSpPr>
        <xdr:cNvPr id="342" name="テキスト ボックス 341"/>
        <xdr:cNvSpPr txBox="1"/>
      </xdr:nvSpPr>
      <xdr:spPr>
        <a:xfrm>
          <a:off x="14909800" y="1016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4092</xdr:rowOff>
    </xdr:from>
    <xdr:to>
      <xdr:col>68</xdr:col>
      <xdr:colOff>203200</xdr:colOff>
      <xdr:row>60</xdr:row>
      <xdr:rowOff>105692</xdr:rowOff>
    </xdr:to>
    <xdr:sp macro="" textlink="">
      <xdr:nvSpPr>
        <xdr:cNvPr id="343" name="楕円 342"/>
        <xdr:cNvSpPr/>
      </xdr:nvSpPr>
      <xdr:spPr>
        <a:xfrm>
          <a:off x="14351000" y="10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115869</xdr:rowOff>
    </xdr:from>
    <xdr:ext cx="762000" cy="259045"/>
    <xdr:sp macro="" textlink="">
      <xdr:nvSpPr>
        <xdr:cNvPr id="344" name="テキスト ボックス 343"/>
        <xdr:cNvSpPr txBox="1"/>
      </xdr:nvSpPr>
      <xdr:spPr>
        <a:xfrm>
          <a:off x="14020800" y="1005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156774</xdr:rowOff>
    </xdr:from>
    <xdr:to>
      <xdr:col>64</xdr:col>
      <xdr:colOff>152400</xdr:colOff>
      <xdr:row>60</xdr:row>
      <xdr:rowOff>86924</xdr:rowOff>
    </xdr:to>
    <xdr:sp macro="" textlink="">
      <xdr:nvSpPr>
        <xdr:cNvPr id="345" name="楕円 344"/>
        <xdr:cNvSpPr/>
      </xdr:nvSpPr>
      <xdr:spPr>
        <a:xfrm>
          <a:off x="13462000" y="102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97101</xdr:rowOff>
    </xdr:from>
    <xdr:ext cx="762000" cy="259045"/>
    <xdr:sp macro="" textlink="">
      <xdr:nvSpPr>
        <xdr:cNvPr id="346" name="テキスト ボックス 345"/>
        <xdr:cNvSpPr txBox="1"/>
      </xdr:nvSpPr>
      <xdr:spPr>
        <a:xfrm>
          <a:off x="13131800" y="1004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公債費充当可能一般財源については、病院事業会計に対する繰出金が大幅に増えたため増加することとなり、単年度では増加することとなったが、３か年平均でみると昨年度より０．７ポイント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今後も財政状況を勘案しながら、緊急性や住民ニーズを的確に把握した事業選択により、新規地方債の発行や公債費に準ずる債務負担行為について必要最低限とすることで比率の抑制に努める。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102305</xdr:rowOff>
    </xdr:from>
    <xdr:to>
      <xdr:col>81</xdr:col>
      <xdr:colOff>44450</xdr:colOff>
      <xdr:row>37</xdr:row>
      <xdr:rowOff>24695</xdr:rowOff>
    </xdr:to>
    <xdr:cxnSp macro="">
      <xdr:nvCxnSpPr>
        <xdr:cNvPr id="381" name="直線コネクタ 380"/>
        <xdr:cNvCxnSpPr/>
      </xdr:nvCxnSpPr>
      <xdr:spPr>
        <a:xfrm flipV="1">
          <a:off x="16179800" y="62745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24695</xdr:rowOff>
    </xdr:from>
    <xdr:to>
      <xdr:col>77</xdr:col>
      <xdr:colOff>44450</xdr:colOff>
      <xdr:row>37</xdr:row>
      <xdr:rowOff>78317</xdr:rowOff>
    </xdr:to>
    <xdr:cxnSp macro="">
      <xdr:nvCxnSpPr>
        <xdr:cNvPr id="384" name="直線コネクタ 383"/>
        <xdr:cNvCxnSpPr/>
      </xdr:nvCxnSpPr>
      <xdr:spPr>
        <a:xfrm flipV="1">
          <a:off x="15290800" y="63683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38</xdr:row>
      <xdr:rowOff>705</xdr:rowOff>
    </xdr:to>
    <xdr:cxnSp macro="">
      <xdr:nvCxnSpPr>
        <xdr:cNvPr id="387" name="直線コネクタ 386"/>
        <xdr:cNvCxnSpPr/>
      </xdr:nvCxnSpPr>
      <xdr:spPr>
        <a:xfrm flipV="1">
          <a:off x="14401800" y="64219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705</xdr:rowOff>
    </xdr:from>
    <xdr:to>
      <xdr:col>68</xdr:col>
      <xdr:colOff>152400</xdr:colOff>
      <xdr:row>38</xdr:row>
      <xdr:rowOff>14111</xdr:rowOff>
    </xdr:to>
    <xdr:cxnSp macro="">
      <xdr:nvCxnSpPr>
        <xdr:cNvPr id="390" name="直線コネクタ 389"/>
        <xdr:cNvCxnSpPr/>
      </xdr:nvCxnSpPr>
      <xdr:spPr>
        <a:xfrm flipV="1">
          <a:off x="13512800" y="65158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51505</xdr:rowOff>
    </xdr:from>
    <xdr:to>
      <xdr:col>81</xdr:col>
      <xdr:colOff>95250</xdr:colOff>
      <xdr:row>36</xdr:row>
      <xdr:rowOff>153105</xdr:rowOff>
    </xdr:to>
    <xdr:sp macro="" textlink="">
      <xdr:nvSpPr>
        <xdr:cNvPr id="400" name="楕円 399"/>
        <xdr:cNvSpPr/>
      </xdr:nvSpPr>
      <xdr:spPr>
        <a:xfrm>
          <a:off x="169672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68032</xdr:rowOff>
    </xdr:from>
    <xdr:ext cx="762000" cy="259045"/>
    <xdr:sp macro="" textlink="">
      <xdr:nvSpPr>
        <xdr:cNvPr id="401" name="公債費負担の状況該当値テキスト"/>
        <xdr:cNvSpPr txBox="1"/>
      </xdr:nvSpPr>
      <xdr:spPr>
        <a:xfrm>
          <a:off x="17106900" y="606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145345</xdr:rowOff>
    </xdr:from>
    <xdr:to>
      <xdr:col>77</xdr:col>
      <xdr:colOff>95250</xdr:colOff>
      <xdr:row>37</xdr:row>
      <xdr:rowOff>75495</xdr:rowOff>
    </xdr:to>
    <xdr:sp macro="" textlink="">
      <xdr:nvSpPr>
        <xdr:cNvPr id="402" name="楕円 401"/>
        <xdr:cNvSpPr/>
      </xdr:nvSpPr>
      <xdr:spPr>
        <a:xfrm>
          <a:off x="16129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85672</xdr:rowOff>
    </xdr:from>
    <xdr:ext cx="736600" cy="259045"/>
    <xdr:sp macro="" textlink="">
      <xdr:nvSpPr>
        <xdr:cNvPr id="403" name="テキスト ボックス 402"/>
        <xdr:cNvSpPr txBox="1"/>
      </xdr:nvSpPr>
      <xdr:spPr>
        <a:xfrm>
          <a:off x="15798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4" name="楕円 403"/>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5" name="テキスト ボックス 404"/>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121355</xdr:rowOff>
    </xdr:from>
    <xdr:to>
      <xdr:col>68</xdr:col>
      <xdr:colOff>203200</xdr:colOff>
      <xdr:row>38</xdr:row>
      <xdr:rowOff>51505</xdr:rowOff>
    </xdr:to>
    <xdr:sp macro="" textlink="">
      <xdr:nvSpPr>
        <xdr:cNvPr id="406" name="楕円 405"/>
        <xdr:cNvSpPr/>
      </xdr:nvSpPr>
      <xdr:spPr>
        <a:xfrm>
          <a:off x="14351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61682</xdr:rowOff>
    </xdr:from>
    <xdr:ext cx="762000" cy="259045"/>
    <xdr:sp macro="" textlink="">
      <xdr:nvSpPr>
        <xdr:cNvPr id="407" name="テキスト ボックス 406"/>
        <xdr:cNvSpPr txBox="1"/>
      </xdr:nvSpPr>
      <xdr:spPr>
        <a:xfrm>
          <a:off x="14020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134761</xdr:rowOff>
    </xdr:from>
    <xdr:to>
      <xdr:col>64</xdr:col>
      <xdr:colOff>152400</xdr:colOff>
      <xdr:row>38</xdr:row>
      <xdr:rowOff>64911</xdr:rowOff>
    </xdr:to>
    <xdr:sp macro="" textlink="">
      <xdr:nvSpPr>
        <xdr:cNvPr id="408" name="楕円 407"/>
        <xdr:cNvSpPr/>
      </xdr:nvSpPr>
      <xdr:spPr>
        <a:xfrm>
          <a:off x="13462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75088</xdr:rowOff>
    </xdr:from>
    <xdr:ext cx="762000" cy="259045"/>
    <xdr:sp macro="" textlink="">
      <xdr:nvSpPr>
        <xdr:cNvPr id="409" name="テキスト ボックス 408"/>
        <xdr:cNvSpPr txBox="1"/>
      </xdr:nvSpPr>
      <xdr:spPr>
        <a:xfrm>
          <a:off x="13131800"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地方債現在高は、防災対策による同報デジタル防災無線整備及び平成２８年度台風被害による災害復旧等により地方債発行額が増となり、元利償還額を上回ったことから、５．９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今後の起債発行予定額が増加傾向であることから財政状況を勘案しながら新規地方債の発行及び債務負担を最小限とすることで、比率の抑制に努める。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5221</xdr:rowOff>
    </xdr:from>
    <xdr:to>
      <xdr:col>81</xdr:col>
      <xdr:colOff>44450</xdr:colOff>
      <xdr:row>14</xdr:row>
      <xdr:rowOff>84314</xdr:rowOff>
    </xdr:to>
    <xdr:cxnSp macro="">
      <xdr:nvCxnSpPr>
        <xdr:cNvPr id="443" name="直線コネクタ 442"/>
        <xdr:cNvCxnSpPr/>
      </xdr:nvCxnSpPr>
      <xdr:spPr>
        <a:xfrm>
          <a:off x="16179800" y="2405521"/>
          <a:ext cx="8382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6" name="フローチャート: 判断 445"/>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7" name="テキスト ボックス 446"/>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8" name="フローチャート: 判断 447"/>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9" name="テキスト ボックス 448"/>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0" name="フローチャート: 判断 449"/>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1" name="テキスト ボックス 450"/>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2" name="フローチャート: 判断 451"/>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3" name="テキスト ボックス 452"/>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33514</xdr:rowOff>
    </xdr:from>
    <xdr:to>
      <xdr:col>81</xdr:col>
      <xdr:colOff>95250</xdr:colOff>
      <xdr:row>14</xdr:row>
      <xdr:rowOff>135114</xdr:rowOff>
    </xdr:to>
    <xdr:sp macro="" textlink="">
      <xdr:nvSpPr>
        <xdr:cNvPr id="459" name="楕円 458"/>
        <xdr:cNvSpPr/>
      </xdr:nvSpPr>
      <xdr:spPr>
        <a:xfrm>
          <a:off x="169672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126241</xdr:rowOff>
    </xdr:from>
    <xdr:ext cx="762000" cy="259045"/>
    <xdr:sp macro="" textlink="">
      <xdr:nvSpPr>
        <xdr:cNvPr id="460" name="将来負担の状況該当値テキスト"/>
        <xdr:cNvSpPr txBox="1"/>
      </xdr:nvSpPr>
      <xdr:spPr>
        <a:xfrm>
          <a:off x="17106900" y="23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125871</xdr:rowOff>
    </xdr:from>
    <xdr:to>
      <xdr:col>77</xdr:col>
      <xdr:colOff>95250</xdr:colOff>
      <xdr:row>14</xdr:row>
      <xdr:rowOff>56021</xdr:rowOff>
    </xdr:to>
    <xdr:sp macro="" textlink="">
      <xdr:nvSpPr>
        <xdr:cNvPr id="461" name="楕円 460"/>
        <xdr:cNvSpPr/>
      </xdr:nvSpPr>
      <xdr:spPr>
        <a:xfrm>
          <a:off x="161290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66198</xdr:rowOff>
    </xdr:from>
    <xdr:ext cx="736600" cy="259045"/>
    <xdr:sp macro="" textlink="">
      <xdr:nvSpPr>
        <xdr:cNvPr id="462" name="テキスト ボックス 461"/>
        <xdr:cNvSpPr txBox="1"/>
      </xdr:nvSpPr>
      <xdr:spPr>
        <a:xfrm>
          <a:off x="15798800" y="212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18,667
18,612
513.76
14,949,712
14,547,147
381,327
7,149,329
9,445,647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０．３ポイントの増となった。職員の補充などにより、人件費については昨年度より増となったものの、類似団体平均より人件費に係る経常経費が低くなっているのは、職員の若年化や業務の民間委託の推進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今後においても職員定数適正化計画に基づき、人件費の抑制に努める。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33</xdr:row>
      <xdr:rowOff>146050</xdr:rowOff>
    </xdr:to>
    <xdr:cxnSp macro="">
      <xdr:nvCxnSpPr>
        <xdr:cNvPr id="66" name="直線コネクタ 65"/>
        <xdr:cNvCxnSpPr/>
      </xdr:nvCxnSpPr>
      <xdr:spPr>
        <a:xfrm>
          <a:off x="3987800" y="576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107950</xdr:rowOff>
    </xdr:to>
    <xdr:cxnSp macro="">
      <xdr:nvCxnSpPr>
        <xdr:cNvPr id="69" name="直線コネクタ 68"/>
        <xdr:cNvCxnSpPr/>
      </xdr:nvCxnSpPr>
      <xdr:spPr>
        <a:xfrm>
          <a:off x="3098800" y="570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33</xdr:row>
      <xdr:rowOff>44450</xdr:rowOff>
    </xdr:to>
    <xdr:cxnSp macro="">
      <xdr:nvCxnSpPr>
        <xdr:cNvPr id="72" name="直線コネクタ 71"/>
        <xdr:cNvCxnSpPr/>
      </xdr:nvCxnSpPr>
      <xdr:spPr>
        <a:xfrm>
          <a:off x="2209800" y="563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152400</xdr:rowOff>
    </xdr:from>
    <xdr:to>
      <xdr:col>11</xdr:col>
      <xdr:colOff>9525</xdr:colOff>
      <xdr:row>32</xdr:row>
      <xdr:rowOff>165100</xdr:rowOff>
    </xdr:to>
    <xdr:cxnSp macro="">
      <xdr:nvCxnSpPr>
        <xdr:cNvPr id="75" name="直線コネクタ 74"/>
        <xdr:cNvCxnSpPr/>
      </xdr:nvCxnSpPr>
      <xdr:spPr>
        <a:xfrm flipV="1">
          <a:off x="1320800" y="563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762000" cy="259045"/>
    <xdr:sp macro="" textlink="">
      <xdr:nvSpPr>
        <xdr:cNvPr id="86" name="人件費該当値テキスト"/>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87" name="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165100</xdr:rowOff>
    </xdr:from>
    <xdr:to>
      <xdr:col>15</xdr:col>
      <xdr:colOff>149225</xdr:colOff>
      <xdr:row>33</xdr:row>
      <xdr:rowOff>95250</xdr:rowOff>
    </xdr:to>
    <xdr:sp macro="" textlink="">
      <xdr:nvSpPr>
        <xdr:cNvPr id="89" name="楕円 88"/>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105427</xdr:rowOff>
    </xdr:from>
    <xdr:ext cx="762000" cy="259045"/>
    <xdr:sp macro="" textlink="">
      <xdr:nvSpPr>
        <xdr:cNvPr id="90" name="テキスト ボックス 89"/>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101600</xdr:rowOff>
    </xdr:from>
    <xdr:to>
      <xdr:col>11</xdr:col>
      <xdr:colOff>60325</xdr:colOff>
      <xdr:row>33</xdr:row>
      <xdr:rowOff>31750</xdr:rowOff>
    </xdr:to>
    <xdr:sp macro="" textlink="">
      <xdr:nvSpPr>
        <xdr:cNvPr id="91" name="楕円 90"/>
        <xdr:cNvSpPr/>
      </xdr:nvSpPr>
      <xdr:spPr>
        <a:xfrm>
          <a:off x="2159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41927</xdr:rowOff>
    </xdr:from>
    <xdr:ext cx="762000" cy="259045"/>
    <xdr:sp macro="" textlink="">
      <xdr:nvSpPr>
        <xdr:cNvPr id="92" name="テキスト ボックス 91"/>
        <xdr:cNvSpPr txBox="1"/>
      </xdr:nvSpPr>
      <xdr:spPr>
        <a:xfrm>
          <a:off x="1828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物件費に係る経常収支比率が高い理由としては、行政改革大綱に基づく、スクールバス運行委託業務や、公共施設の指定管理者業務への移行など、業務の民間委託化の推進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結果として人件費（職員給与費）が類似団体平均を大きく下回っている反面、物件費が大きく上回っている。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20</xdr:row>
      <xdr:rowOff>107950</xdr:rowOff>
    </xdr:to>
    <xdr:cxnSp macro="">
      <xdr:nvCxnSpPr>
        <xdr:cNvPr id="127" name="直線コネクタ 126"/>
        <xdr:cNvCxnSpPr/>
      </xdr:nvCxnSpPr>
      <xdr:spPr>
        <a:xfrm>
          <a:off x="15671800" y="33274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146050</xdr:rowOff>
    </xdr:to>
    <xdr:cxnSp macro="">
      <xdr:nvCxnSpPr>
        <xdr:cNvPr id="130" name="直線コネクタ 129"/>
        <xdr:cNvCxnSpPr/>
      </xdr:nvCxnSpPr>
      <xdr:spPr>
        <a:xfrm flipV="1">
          <a:off x="14782800" y="332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146050</xdr:rowOff>
    </xdr:to>
    <xdr:cxnSp macro="">
      <xdr:nvCxnSpPr>
        <xdr:cNvPr id="133" name="直線コネクタ 132"/>
        <xdr:cNvCxnSpPr/>
      </xdr:nvCxnSpPr>
      <xdr:spPr>
        <a:xfrm>
          <a:off x="13893800" y="3213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165100</xdr:rowOff>
    </xdr:to>
    <xdr:cxnSp macro="">
      <xdr:nvCxnSpPr>
        <xdr:cNvPr id="136" name="直線コネクタ 135"/>
        <xdr:cNvCxnSpPr/>
      </xdr:nvCxnSpPr>
      <xdr:spPr>
        <a:xfrm flipV="1">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57150</xdr:rowOff>
    </xdr:from>
    <xdr:to>
      <xdr:col>82</xdr:col>
      <xdr:colOff>158750</xdr:colOff>
      <xdr:row>20</xdr:row>
      <xdr:rowOff>158750</xdr:rowOff>
    </xdr:to>
    <xdr:sp macro="" textlink="">
      <xdr:nvSpPr>
        <xdr:cNvPr id="146" name="楕円 145"/>
        <xdr:cNvSpPr/>
      </xdr:nvSpPr>
      <xdr:spPr>
        <a:xfrm>
          <a:off x="164592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137177</xdr:rowOff>
    </xdr:from>
    <xdr:ext cx="762000" cy="259045"/>
    <xdr:sp macro="" textlink="">
      <xdr:nvSpPr>
        <xdr:cNvPr id="147" name="物件費該当値テキスト"/>
        <xdr:cNvSpPr txBox="1"/>
      </xdr:nvSpPr>
      <xdr:spPr>
        <a:xfrm>
          <a:off x="16598900" y="339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0" name="楕円 149"/>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1" name="テキスト ボックス 150"/>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扶助費については、認定こども園運営業務委託料が増加し、扶助費全体としては増加しているものの、経常一般財源では減となり、０．６ポイントの減となった。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今後においても扶助費の増加が予想されることから、ほかの義務的経費の削減を図ることで抑制に努める。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58</xdr:row>
      <xdr:rowOff>12700</xdr:rowOff>
    </xdr:to>
    <xdr:cxnSp macro="">
      <xdr:nvCxnSpPr>
        <xdr:cNvPr id="190" name="直線コネクタ 189"/>
        <xdr:cNvCxnSpPr/>
      </xdr:nvCxnSpPr>
      <xdr:spPr>
        <a:xfrm flipV="1">
          <a:off x="3987800" y="98588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1"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58</xdr:row>
      <xdr:rowOff>12700</xdr:rowOff>
    </xdr:to>
    <xdr:cxnSp macro="">
      <xdr:nvCxnSpPr>
        <xdr:cNvPr id="193" name="直線コネクタ 192"/>
        <xdr:cNvCxnSpPr/>
      </xdr:nvCxnSpPr>
      <xdr:spPr>
        <a:xfrm>
          <a:off x="3098800" y="97771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5" name="テキスト ボックス 194"/>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4535</xdr:rowOff>
    </xdr:to>
    <xdr:cxnSp macro="">
      <xdr:nvCxnSpPr>
        <xdr:cNvPr id="196" name="直線コネクタ 195"/>
        <xdr:cNvCxnSpPr/>
      </xdr:nvCxnSpPr>
      <xdr:spPr>
        <a:xfrm>
          <a:off x="2209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199" name="直線コネクタ 198"/>
        <xdr:cNvCxnSpPr/>
      </xdr:nvCxnSpPr>
      <xdr:spPr>
        <a:xfrm flipV="1">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9" name="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0"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3" name="楕円 212"/>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4" name="テキスト ボックス 213"/>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5" name="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7" name="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に対する繰出金の大幅な減少は見込めないことから、公共下水道特別会計（令和２年度より下水道事業会計）や簡易水道特別会計など他会計における使用料の適正化による収入増を図るとともに、緊急度に応じた事業選択及び維持管理経費の見直しにより、普通会計の負担額（繰出金）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56</xdr:row>
      <xdr:rowOff>98425</xdr:rowOff>
    </xdr:to>
    <xdr:cxnSp macro="">
      <xdr:nvCxnSpPr>
        <xdr:cNvPr id="255" name="直線コネクタ 254"/>
        <xdr:cNvCxnSpPr/>
      </xdr:nvCxnSpPr>
      <xdr:spPr>
        <a:xfrm flipV="1">
          <a:off x="15671800" y="95853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6" name="その他平均値テキスト"/>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57</xdr:row>
      <xdr:rowOff>84138</xdr:rowOff>
    </xdr:to>
    <xdr:cxnSp macro="">
      <xdr:nvCxnSpPr>
        <xdr:cNvPr id="258" name="直線コネクタ 257"/>
        <xdr:cNvCxnSpPr/>
      </xdr:nvCxnSpPr>
      <xdr:spPr>
        <a:xfrm flipV="1">
          <a:off x="14782800" y="9699625"/>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0" name="テキスト ボックス 259"/>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84138</xdr:rowOff>
    </xdr:to>
    <xdr:cxnSp macro="">
      <xdr:nvCxnSpPr>
        <xdr:cNvPr id="261" name="直線コネクタ 260"/>
        <xdr:cNvCxnSpPr/>
      </xdr:nvCxnSpPr>
      <xdr:spPr>
        <a:xfrm>
          <a:off x="13893800" y="97853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3" name="テキスト ボックス 262"/>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155575</xdr:rowOff>
    </xdr:from>
    <xdr:to>
      <xdr:col>69</xdr:col>
      <xdr:colOff>92075</xdr:colOff>
      <xdr:row>57</xdr:row>
      <xdr:rowOff>12700</xdr:rowOff>
    </xdr:to>
    <xdr:cxnSp macro="">
      <xdr:nvCxnSpPr>
        <xdr:cNvPr id="264" name="直線コネクタ 263"/>
        <xdr:cNvCxnSpPr/>
      </xdr:nvCxnSpPr>
      <xdr:spPr>
        <a:xfrm>
          <a:off x="13004800" y="941387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6" name="テキスト ボックス 265"/>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68" name="テキスト ボックス 267"/>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74" name="楕円 273"/>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75" name="その他該当値テキスト"/>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76" name="楕円 275"/>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77" name="テキスト ボックス 276"/>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33338</xdr:rowOff>
    </xdr:from>
    <xdr:to>
      <xdr:col>74</xdr:col>
      <xdr:colOff>31750</xdr:colOff>
      <xdr:row>57</xdr:row>
      <xdr:rowOff>134938</xdr:rowOff>
    </xdr:to>
    <xdr:sp macro="" textlink="">
      <xdr:nvSpPr>
        <xdr:cNvPr id="278" name="楕円 277"/>
        <xdr:cNvSpPr/>
      </xdr:nvSpPr>
      <xdr:spPr>
        <a:xfrm>
          <a:off x="14732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145115</xdr:rowOff>
    </xdr:from>
    <xdr:ext cx="762000" cy="259045"/>
    <xdr:sp macro="" textlink="">
      <xdr:nvSpPr>
        <xdr:cNvPr id="279" name="テキスト ボックス 278"/>
        <xdr:cNvSpPr txBox="1"/>
      </xdr:nvSpPr>
      <xdr:spPr>
        <a:xfrm>
          <a:off x="14401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80" name="楕円 279"/>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81" name="テキスト ボックス 280"/>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104775</xdr:rowOff>
    </xdr:from>
    <xdr:to>
      <xdr:col>65</xdr:col>
      <xdr:colOff>53975</xdr:colOff>
      <xdr:row>55</xdr:row>
      <xdr:rowOff>34925</xdr:rowOff>
    </xdr:to>
    <xdr:sp macro="" textlink="">
      <xdr:nvSpPr>
        <xdr:cNvPr id="282" name="楕円 281"/>
        <xdr:cNvSpPr/>
      </xdr:nvSpPr>
      <xdr:spPr>
        <a:xfrm>
          <a:off x="12954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45102</xdr:rowOff>
    </xdr:from>
    <xdr:ext cx="762000" cy="259045"/>
    <xdr:sp macro="" textlink="">
      <xdr:nvSpPr>
        <xdr:cNvPr id="283" name="テキスト ボックス 282"/>
        <xdr:cNvSpPr txBox="1"/>
      </xdr:nvSpPr>
      <xdr:spPr>
        <a:xfrm>
          <a:off x="12623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補助費等については、病院事業会計への負担金等により０．６ポイントの増となっている。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今後においても補助費等は増加傾向にあることから、他の消費的経費を抑制するとともに、事務事業評価による補助金及び負担金の適正化を図りながら削減に努める。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81280</xdr:rowOff>
    </xdr:to>
    <xdr:cxnSp macro="">
      <xdr:nvCxnSpPr>
        <xdr:cNvPr id="316" name="直線コネクタ 315"/>
        <xdr:cNvCxnSpPr/>
      </xdr:nvCxnSpPr>
      <xdr:spPr>
        <a:xfrm>
          <a:off x="15671800" y="655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7"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xdr:rowOff>
    </xdr:from>
    <xdr:to>
      <xdr:col>78</xdr:col>
      <xdr:colOff>69850</xdr:colOff>
      <xdr:row>38</xdr:row>
      <xdr:rowOff>35560</xdr:rowOff>
    </xdr:to>
    <xdr:cxnSp macro="">
      <xdr:nvCxnSpPr>
        <xdr:cNvPr id="319" name="直線コネクタ 318"/>
        <xdr:cNvCxnSpPr/>
      </xdr:nvCxnSpPr>
      <xdr:spPr>
        <a:xfrm>
          <a:off x="14782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1" name="テキスト ボックス 320"/>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xdr:rowOff>
    </xdr:from>
    <xdr:to>
      <xdr:col>73</xdr:col>
      <xdr:colOff>180975</xdr:colOff>
      <xdr:row>38</xdr:row>
      <xdr:rowOff>20320</xdr:rowOff>
    </xdr:to>
    <xdr:cxnSp macro="">
      <xdr:nvCxnSpPr>
        <xdr:cNvPr id="322" name="直線コネクタ 321"/>
        <xdr:cNvCxnSpPr/>
      </xdr:nvCxnSpPr>
      <xdr:spPr>
        <a:xfrm flipV="1">
          <a:off x="13893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4" name="テキスト ボックス 323"/>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27940</xdr:rowOff>
    </xdr:to>
    <xdr:cxnSp macro="">
      <xdr:nvCxnSpPr>
        <xdr:cNvPr id="325" name="直線コネクタ 324"/>
        <xdr:cNvCxnSpPr/>
      </xdr:nvCxnSpPr>
      <xdr:spPr>
        <a:xfrm flipV="1">
          <a:off x="13004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5" name="楕円 334"/>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6"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7" name="楕円 336"/>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8" name="テキスト ボックス 337"/>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125730</xdr:rowOff>
    </xdr:from>
    <xdr:to>
      <xdr:col>74</xdr:col>
      <xdr:colOff>31750</xdr:colOff>
      <xdr:row>38</xdr:row>
      <xdr:rowOff>55880</xdr:rowOff>
    </xdr:to>
    <xdr:sp macro="" textlink="">
      <xdr:nvSpPr>
        <xdr:cNvPr id="339" name="楕円 338"/>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40657</xdr:rowOff>
    </xdr:from>
    <xdr:ext cx="762000" cy="259045"/>
    <xdr:sp macro="" textlink="">
      <xdr:nvSpPr>
        <xdr:cNvPr id="340" name="テキスト ボックス 339"/>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41" name="楕円 340"/>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42" name="テキスト ボックス 341"/>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148590</xdr:rowOff>
    </xdr:from>
    <xdr:to>
      <xdr:col>65</xdr:col>
      <xdr:colOff>53975</xdr:colOff>
      <xdr:row>38</xdr:row>
      <xdr:rowOff>78740</xdr:rowOff>
    </xdr:to>
    <xdr:sp macro="" textlink="">
      <xdr:nvSpPr>
        <xdr:cNvPr id="343" name="楕円 342"/>
        <xdr:cNvSpPr/>
      </xdr:nvSpPr>
      <xdr:spPr>
        <a:xfrm>
          <a:off x="12954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63517</xdr:rowOff>
    </xdr:from>
    <xdr:ext cx="762000" cy="259045"/>
    <xdr:sp macro="" textlink="">
      <xdr:nvSpPr>
        <xdr:cNvPr id="344" name="テキスト ボックス 343"/>
        <xdr:cNvSpPr txBox="1"/>
      </xdr:nvSpPr>
      <xdr:spPr>
        <a:xfrm>
          <a:off x="12623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債残高は平成２８年度台風被害の復旧により、平成２８年度以降増加傾向にあり、本年度においても台風被害による災害復旧事業、防災対策による同報デジタル防災無線整備等により、元利償還を上回る地方債発行額となった。類似団体平均を下回っているが、公債費に係る経常収支比率は依然として高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今後においても計画的な公共施設整備等への財政負担が見込まれることから、新規地方債の発行を必要最小限に抑えるなど、緊急度や住民ニーズを的確に把握した事業の選択実施に努める。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100874</xdr:rowOff>
    </xdr:from>
    <xdr:to>
      <xdr:col>24</xdr:col>
      <xdr:colOff>25400</xdr:colOff>
      <xdr:row>74</xdr:row>
      <xdr:rowOff>120469</xdr:rowOff>
    </xdr:to>
    <xdr:cxnSp macro="">
      <xdr:nvCxnSpPr>
        <xdr:cNvPr id="379" name="直線コネクタ 378"/>
        <xdr:cNvCxnSpPr/>
      </xdr:nvCxnSpPr>
      <xdr:spPr>
        <a:xfrm flipV="1">
          <a:off x="3987800" y="127881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8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100874</xdr:rowOff>
    </xdr:from>
    <xdr:to>
      <xdr:col>19</xdr:col>
      <xdr:colOff>187325</xdr:colOff>
      <xdr:row>74</xdr:row>
      <xdr:rowOff>120469</xdr:rowOff>
    </xdr:to>
    <xdr:cxnSp macro="">
      <xdr:nvCxnSpPr>
        <xdr:cNvPr id="382" name="直線コネクタ 381"/>
        <xdr:cNvCxnSpPr/>
      </xdr:nvCxnSpPr>
      <xdr:spPr>
        <a:xfrm>
          <a:off x="3098800" y="12788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4" name="テキスト ボックス 383"/>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100874</xdr:rowOff>
    </xdr:from>
    <xdr:to>
      <xdr:col>15</xdr:col>
      <xdr:colOff>98425</xdr:colOff>
      <xdr:row>75</xdr:row>
      <xdr:rowOff>27396</xdr:rowOff>
    </xdr:to>
    <xdr:cxnSp macro="">
      <xdr:nvCxnSpPr>
        <xdr:cNvPr id="385" name="直線コネクタ 384"/>
        <xdr:cNvCxnSpPr/>
      </xdr:nvCxnSpPr>
      <xdr:spPr>
        <a:xfrm flipV="1">
          <a:off x="2209800" y="127881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46990</xdr:rowOff>
    </xdr:to>
    <xdr:cxnSp macro="">
      <xdr:nvCxnSpPr>
        <xdr:cNvPr id="388" name="直線コネクタ 387"/>
        <xdr:cNvCxnSpPr/>
      </xdr:nvCxnSpPr>
      <xdr:spPr>
        <a:xfrm flipV="1">
          <a:off x="1320800" y="12886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0" name="テキスト ボックス 389"/>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2" name="テキスト ボックス 391"/>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50074</xdr:rowOff>
    </xdr:from>
    <xdr:to>
      <xdr:col>24</xdr:col>
      <xdr:colOff>76200</xdr:colOff>
      <xdr:row>74</xdr:row>
      <xdr:rowOff>151674</xdr:rowOff>
    </xdr:to>
    <xdr:sp macro="" textlink="">
      <xdr:nvSpPr>
        <xdr:cNvPr id="398" name="楕円 397"/>
        <xdr:cNvSpPr/>
      </xdr:nvSpPr>
      <xdr:spPr>
        <a:xfrm>
          <a:off x="47752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130101</xdr:rowOff>
    </xdr:from>
    <xdr:ext cx="762000" cy="259045"/>
    <xdr:sp macro="" textlink="">
      <xdr:nvSpPr>
        <xdr:cNvPr id="399" name="公債費該当値テキスト"/>
        <xdr:cNvSpPr txBox="1"/>
      </xdr:nvSpPr>
      <xdr:spPr>
        <a:xfrm>
          <a:off x="4914900" y="126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69669</xdr:rowOff>
    </xdr:from>
    <xdr:to>
      <xdr:col>20</xdr:col>
      <xdr:colOff>38100</xdr:colOff>
      <xdr:row>74</xdr:row>
      <xdr:rowOff>171269</xdr:rowOff>
    </xdr:to>
    <xdr:sp macro="" textlink="">
      <xdr:nvSpPr>
        <xdr:cNvPr id="400" name="楕円 399"/>
        <xdr:cNvSpPr/>
      </xdr:nvSpPr>
      <xdr:spPr>
        <a:xfrm>
          <a:off x="3937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9996</xdr:rowOff>
    </xdr:from>
    <xdr:ext cx="736600" cy="259045"/>
    <xdr:sp macro="" textlink="">
      <xdr:nvSpPr>
        <xdr:cNvPr id="401" name="テキスト ボックス 400"/>
        <xdr:cNvSpPr txBox="1"/>
      </xdr:nvSpPr>
      <xdr:spPr>
        <a:xfrm>
          <a:off x="3606800" y="1252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50074</xdr:rowOff>
    </xdr:from>
    <xdr:to>
      <xdr:col>15</xdr:col>
      <xdr:colOff>149225</xdr:colOff>
      <xdr:row>74</xdr:row>
      <xdr:rowOff>151674</xdr:rowOff>
    </xdr:to>
    <xdr:sp macro="" textlink="">
      <xdr:nvSpPr>
        <xdr:cNvPr id="402" name="楕円 401"/>
        <xdr:cNvSpPr/>
      </xdr:nvSpPr>
      <xdr:spPr>
        <a:xfrm>
          <a:off x="3048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161851</xdr:rowOff>
    </xdr:from>
    <xdr:ext cx="762000" cy="259045"/>
    <xdr:sp macro="" textlink="">
      <xdr:nvSpPr>
        <xdr:cNvPr id="403" name="テキスト ボックス 402"/>
        <xdr:cNvSpPr txBox="1"/>
      </xdr:nvSpPr>
      <xdr:spPr>
        <a:xfrm>
          <a:off x="2717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404" name="楕円 403"/>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405" name="テキスト ボックス 404"/>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406" name="楕円 405"/>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7" name="テキスト ボックス 406"/>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維持補修費等を除いた経常収支比率が例年に比べ、軒並み増加したことから昨年度と比べ０．４ポイントの増となった。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依然、類似団体平均を上回っていることから、適正な財政運営に努める。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1270</xdr:rowOff>
    </xdr:to>
    <xdr:cxnSp macro="">
      <xdr:nvCxnSpPr>
        <xdr:cNvPr id="436" name="直線コネクタ 435"/>
        <xdr:cNvCxnSpPr/>
      </xdr:nvCxnSpPr>
      <xdr:spPr>
        <a:xfrm>
          <a:off x="15671800" y="13511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109855</xdr:rowOff>
    </xdr:from>
    <xdr:to>
      <xdr:col>78</xdr:col>
      <xdr:colOff>69850</xdr:colOff>
      <xdr:row>78</xdr:row>
      <xdr:rowOff>138430</xdr:rowOff>
    </xdr:to>
    <xdr:cxnSp macro="">
      <xdr:nvCxnSpPr>
        <xdr:cNvPr id="439" name="直線コネクタ 438"/>
        <xdr:cNvCxnSpPr/>
      </xdr:nvCxnSpPr>
      <xdr:spPr>
        <a:xfrm>
          <a:off x="14782800" y="13482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132714</xdr:rowOff>
    </xdr:from>
    <xdr:to>
      <xdr:col>73</xdr:col>
      <xdr:colOff>180975</xdr:colOff>
      <xdr:row>78</xdr:row>
      <xdr:rowOff>109855</xdr:rowOff>
    </xdr:to>
    <xdr:cxnSp macro="">
      <xdr:nvCxnSpPr>
        <xdr:cNvPr id="442" name="直線コネクタ 441"/>
        <xdr:cNvCxnSpPr/>
      </xdr:nvCxnSpPr>
      <xdr:spPr>
        <a:xfrm>
          <a:off x="13893800" y="1333436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18414</xdr:rowOff>
    </xdr:from>
    <xdr:to>
      <xdr:col>69</xdr:col>
      <xdr:colOff>92075</xdr:colOff>
      <xdr:row>77</xdr:row>
      <xdr:rowOff>132714</xdr:rowOff>
    </xdr:to>
    <xdr:cxnSp macro="">
      <xdr:nvCxnSpPr>
        <xdr:cNvPr id="445" name="直線コネクタ 444"/>
        <xdr:cNvCxnSpPr/>
      </xdr:nvCxnSpPr>
      <xdr:spPr>
        <a:xfrm>
          <a:off x="13004800" y="132200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7" name="テキスト ボックス 446"/>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9" name="テキスト ボックス 448"/>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5" name="楕円 45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6"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57" name="楕円 456"/>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58" name="テキスト ボックス 457"/>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59055</xdr:rowOff>
    </xdr:from>
    <xdr:to>
      <xdr:col>74</xdr:col>
      <xdr:colOff>31750</xdr:colOff>
      <xdr:row>78</xdr:row>
      <xdr:rowOff>160655</xdr:rowOff>
    </xdr:to>
    <xdr:sp macro="" textlink="">
      <xdr:nvSpPr>
        <xdr:cNvPr id="459" name="楕円 458"/>
        <xdr:cNvSpPr/>
      </xdr:nvSpPr>
      <xdr:spPr>
        <a:xfrm>
          <a:off x="14732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145432</xdr:rowOff>
    </xdr:from>
    <xdr:ext cx="762000" cy="259045"/>
    <xdr:sp macro="" textlink="">
      <xdr:nvSpPr>
        <xdr:cNvPr id="460" name="テキスト ボックス 459"/>
        <xdr:cNvSpPr txBox="1"/>
      </xdr:nvSpPr>
      <xdr:spPr>
        <a:xfrm>
          <a:off x="14401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81914</xdr:rowOff>
    </xdr:from>
    <xdr:to>
      <xdr:col>69</xdr:col>
      <xdr:colOff>142875</xdr:colOff>
      <xdr:row>78</xdr:row>
      <xdr:rowOff>12064</xdr:rowOff>
    </xdr:to>
    <xdr:sp macro="" textlink="">
      <xdr:nvSpPr>
        <xdr:cNvPr id="461" name="楕円 460"/>
        <xdr:cNvSpPr/>
      </xdr:nvSpPr>
      <xdr:spPr>
        <a:xfrm>
          <a:off x="13843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168291</xdr:rowOff>
    </xdr:from>
    <xdr:ext cx="762000" cy="259045"/>
    <xdr:sp macro="" textlink="">
      <xdr:nvSpPr>
        <xdr:cNvPr id="462" name="テキスト ボックス 461"/>
        <xdr:cNvSpPr txBox="1"/>
      </xdr:nvSpPr>
      <xdr:spPr>
        <a:xfrm>
          <a:off x="13512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139064</xdr:rowOff>
    </xdr:from>
    <xdr:to>
      <xdr:col>65</xdr:col>
      <xdr:colOff>53975</xdr:colOff>
      <xdr:row>77</xdr:row>
      <xdr:rowOff>69214</xdr:rowOff>
    </xdr:to>
    <xdr:sp macro="" textlink="">
      <xdr:nvSpPr>
        <xdr:cNvPr id="463" name="楕円 462"/>
        <xdr:cNvSpPr/>
      </xdr:nvSpPr>
      <xdr:spPr>
        <a:xfrm>
          <a:off x="12954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53991</xdr:rowOff>
    </xdr:from>
    <xdr:ext cx="762000" cy="259045"/>
    <xdr:sp macro="" textlink="">
      <xdr:nvSpPr>
        <xdr:cNvPr id="464" name="テキスト ボックス 463"/>
        <xdr:cNvSpPr txBox="1"/>
      </xdr:nvSpPr>
      <xdr:spPr>
        <a:xfrm>
          <a:off x="12623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1466</xdr:rowOff>
    </xdr:from>
    <xdr:to>
      <xdr:col>29</xdr:col>
      <xdr:colOff>127000</xdr:colOff>
      <xdr:row>18</xdr:row>
      <xdr:rowOff>25153</xdr:rowOff>
    </xdr:to>
    <xdr:cxnSp macro="">
      <xdr:nvCxnSpPr>
        <xdr:cNvPr id="52" name="直線コネクタ 51"/>
        <xdr:cNvCxnSpPr/>
      </xdr:nvCxnSpPr>
      <xdr:spPr bwMode="auto">
        <a:xfrm flipV="1">
          <a:off x="5003800" y="3135191"/>
          <a:ext cx="647700" cy="23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25153</xdr:rowOff>
    </xdr:from>
    <xdr:to>
      <xdr:col>26</xdr:col>
      <xdr:colOff>50800</xdr:colOff>
      <xdr:row>18</xdr:row>
      <xdr:rowOff>81465</xdr:rowOff>
    </xdr:to>
    <xdr:cxnSp macro="">
      <xdr:nvCxnSpPr>
        <xdr:cNvPr id="55" name="直線コネクタ 54"/>
        <xdr:cNvCxnSpPr/>
      </xdr:nvCxnSpPr>
      <xdr:spPr bwMode="auto">
        <a:xfrm flipV="1">
          <a:off x="4305300" y="3158878"/>
          <a:ext cx="6985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81465</xdr:rowOff>
    </xdr:from>
    <xdr:to>
      <xdr:col>22</xdr:col>
      <xdr:colOff>114300</xdr:colOff>
      <xdr:row>18</xdr:row>
      <xdr:rowOff>93265</xdr:rowOff>
    </xdr:to>
    <xdr:cxnSp macro="">
      <xdr:nvCxnSpPr>
        <xdr:cNvPr id="58" name="直線コネクタ 57"/>
        <xdr:cNvCxnSpPr/>
      </xdr:nvCxnSpPr>
      <xdr:spPr bwMode="auto">
        <a:xfrm flipV="1">
          <a:off x="3606800" y="3215190"/>
          <a:ext cx="698500" cy="1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93265</xdr:rowOff>
    </xdr:from>
    <xdr:to>
      <xdr:col>18</xdr:col>
      <xdr:colOff>177800</xdr:colOff>
      <xdr:row>18</xdr:row>
      <xdr:rowOff>115712</xdr:rowOff>
    </xdr:to>
    <xdr:cxnSp macro="">
      <xdr:nvCxnSpPr>
        <xdr:cNvPr id="61" name="直線コネクタ 60"/>
        <xdr:cNvCxnSpPr/>
      </xdr:nvCxnSpPr>
      <xdr:spPr bwMode="auto">
        <a:xfrm flipV="1">
          <a:off x="2908300" y="3226990"/>
          <a:ext cx="698500" cy="22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122116</xdr:rowOff>
    </xdr:from>
    <xdr:to>
      <xdr:col>29</xdr:col>
      <xdr:colOff>177800</xdr:colOff>
      <xdr:row>18</xdr:row>
      <xdr:rowOff>52266</xdr:rowOff>
    </xdr:to>
    <xdr:sp macro="" textlink="">
      <xdr:nvSpPr>
        <xdr:cNvPr id="71" name="楕円 70"/>
        <xdr:cNvSpPr/>
      </xdr:nvSpPr>
      <xdr:spPr bwMode="auto">
        <a:xfrm>
          <a:off x="5600700" y="308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94193</xdr:rowOff>
    </xdr:from>
    <xdr:ext cx="762000" cy="259045"/>
    <xdr:sp macro="" textlink="">
      <xdr:nvSpPr>
        <xdr:cNvPr id="72" name="人口1人当たり決算額の推移該当値テキスト130"/>
        <xdr:cNvSpPr txBox="1"/>
      </xdr:nvSpPr>
      <xdr:spPr>
        <a:xfrm>
          <a:off x="5740400" y="305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145803</xdr:rowOff>
    </xdr:from>
    <xdr:to>
      <xdr:col>26</xdr:col>
      <xdr:colOff>101600</xdr:colOff>
      <xdr:row>18</xdr:row>
      <xdr:rowOff>75953</xdr:rowOff>
    </xdr:to>
    <xdr:sp macro="" textlink="">
      <xdr:nvSpPr>
        <xdr:cNvPr id="73" name="楕円 72"/>
        <xdr:cNvSpPr/>
      </xdr:nvSpPr>
      <xdr:spPr bwMode="auto">
        <a:xfrm>
          <a:off x="4953000" y="31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60730</xdr:rowOff>
    </xdr:from>
    <xdr:ext cx="736600" cy="259045"/>
    <xdr:sp macro="" textlink="">
      <xdr:nvSpPr>
        <xdr:cNvPr id="74" name="テキスト ボックス 73"/>
        <xdr:cNvSpPr txBox="1"/>
      </xdr:nvSpPr>
      <xdr:spPr>
        <a:xfrm>
          <a:off x="4622800" y="3194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30665</xdr:rowOff>
    </xdr:from>
    <xdr:to>
      <xdr:col>22</xdr:col>
      <xdr:colOff>165100</xdr:colOff>
      <xdr:row>18</xdr:row>
      <xdr:rowOff>132265</xdr:rowOff>
    </xdr:to>
    <xdr:sp macro="" textlink="">
      <xdr:nvSpPr>
        <xdr:cNvPr id="75" name="楕円 74"/>
        <xdr:cNvSpPr/>
      </xdr:nvSpPr>
      <xdr:spPr bwMode="auto">
        <a:xfrm>
          <a:off x="4254500" y="316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117042</xdr:rowOff>
    </xdr:from>
    <xdr:ext cx="762000" cy="259045"/>
    <xdr:sp macro="" textlink="">
      <xdr:nvSpPr>
        <xdr:cNvPr id="76" name="テキスト ボックス 75"/>
        <xdr:cNvSpPr txBox="1"/>
      </xdr:nvSpPr>
      <xdr:spPr>
        <a:xfrm>
          <a:off x="3924300" y="325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42465</xdr:rowOff>
    </xdr:from>
    <xdr:to>
      <xdr:col>19</xdr:col>
      <xdr:colOff>38100</xdr:colOff>
      <xdr:row>18</xdr:row>
      <xdr:rowOff>144065</xdr:rowOff>
    </xdr:to>
    <xdr:sp macro="" textlink="">
      <xdr:nvSpPr>
        <xdr:cNvPr id="77" name="楕円 76"/>
        <xdr:cNvSpPr/>
      </xdr:nvSpPr>
      <xdr:spPr bwMode="auto">
        <a:xfrm>
          <a:off x="3556000" y="317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128842</xdr:rowOff>
    </xdr:from>
    <xdr:ext cx="762000" cy="259045"/>
    <xdr:sp macro="" textlink="">
      <xdr:nvSpPr>
        <xdr:cNvPr id="78" name="テキスト ボックス 77"/>
        <xdr:cNvSpPr txBox="1"/>
      </xdr:nvSpPr>
      <xdr:spPr>
        <a:xfrm>
          <a:off x="3225800" y="326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64912</xdr:rowOff>
    </xdr:from>
    <xdr:to>
      <xdr:col>15</xdr:col>
      <xdr:colOff>101600</xdr:colOff>
      <xdr:row>18</xdr:row>
      <xdr:rowOff>166512</xdr:rowOff>
    </xdr:to>
    <xdr:sp macro="" textlink="">
      <xdr:nvSpPr>
        <xdr:cNvPr id="79" name="楕円 78"/>
        <xdr:cNvSpPr/>
      </xdr:nvSpPr>
      <xdr:spPr bwMode="auto">
        <a:xfrm>
          <a:off x="2857500" y="31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151289</xdr:rowOff>
    </xdr:from>
    <xdr:ext cx="762000" cy="259045"/>
    <xdr:sp macro="" textlink="">
      <xdr:nvSpPr>
        <xdr:cNvPr id="80" name="テキスト ボックス 79"/>
        <xdr:cNvSpPr txBox="1"/>
      </xdr:nvSpPr>
      <xdr:spPr>
        <a:xfrm>
          <a:off x="2527300" y="328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35217</xdr:rowOff>
    </xdr:from>
    <xdr:to>
      <xdr:col>29</xdr:col>
      <xdr:colOff>127000</xdr:colOff>
      <xdr:row>37</xdr:row>
      <xdr:rowOff>66284</xdr:rowOff>
    </xdr:to>
    <xdr:cxnSp macro="">
      <xdr:nvCxnSpPr>
        <xdr:cNvPr id="112" name="直線コネクタ 111"/>
        <xdr:cNvCxnSpPr/>
      </xdr:nvCxnSpPr>
      <xdr:spPr bwMode="auto">
        <a:xfrm flipV="1">
          <a:off x="5003800" y="7159917"/>
          <a:ext cx="647700" cy="3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66284</xdr:rowOff>
    </xdr:from>
    <xdr:to>
      <xdr:col>26</xdr:col>
      <xdr:colOff>50800</xdr:colOff>
      <xdr:row>37</xdr:row>
      <xdr:rowOff>85532</xdr:rowOff>
    </xdr:to>
    <xdr:cxnSp macro="">
      <xdr:nvCxnSpPr>
        <xdr:cNvPr id="115" name="直線コネクタ 114"/>
        <xdr:cNvCxnSpPr/>
      </xdr:nvCxnSpPr>
      <xdr:spPr bwMode="auto">
        <a:xfrm flipV="1">
          <a:off x="4305300" y="719098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57048</xdr:rowOff>
    </xdr:from>
    <xdr:to>
      <xdr:col>22</xdr:col>
      <xdr:colOff>114300</xdr:colOff>
      <xdr:row>37</xdr:row>
      <xdr:rowOff>85532</xdr:rowOff>
    </xdr:to>
    <xdr:cxnSp macro="">
      <xdr:nvCxnSpPr>
        <xdr:cNvPr id="118" name="直線コネクタ 117"/>
        <xdr:cNvCxnSpPr/>
      </xdr:nvCxnSpPr>
      <xdr:spPr bwMode="auto">
        <a:xfrm>
          <a:off x="3606800" y="7010298"/>
          <a:ext cx="698500" cy="19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57048</xdr:rowOff>
    </xdr:from>
    <xdr:to>
      <xdr:col>18</xdr:col>
      <xdr:colOff>177800</xdr:colOff>
      <xdr:row>36</xdr:row>
      <xdr:rowOff>148831</xdr:rowOff>
    </xdr:to>
    <xdr:cxnSp macro="">
      <xdr:nvCxnSpPr>
        <xdr:cNvPr id="121" name="直線コネクタ 120"/>
        <xdr:cNvCxnSpPr/>
      </xdr:nvCxnSpPr>
      <xdr:spPr bwMode="auto">
        <a:xfrm flipV="1">
          <a:off x="2908300" y="7010298"/>
          <a:ext cx="698500" cy="9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155867</xdr:rowOff>
    </xdr:from>
    <xdr:to>
      <xdr:col>29</xdr:col>
      <xdr:colOff>177800</xdr:colOff>
      <xdr:row>37</xdr:row>
      <xdr:rowOff>86017</xdr:rowOff>
    </xdr:to>
    <xdr:sp macro="" textlink="">
      <xdr:nvSpPr>
        <xdr:cNvPr id="131" name="楕円 130"/>
        <xdr:cNvSpPr/>
      </xdr:nvSpPr>
      <xdr:spPr bwMode="auto">
        <a:xfrm>
          <a:off x="5600700" y="710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127944</xdr:rowOff>
    </xdr:from>
    <xdr:ext cx="762000" cy="259045"/>
    <xdr:sp macro="" textlink="">
      <xdr:nvSpPr>
        <xdr:cNvPr id="132" name="人口1人当たり決算額の推移該当値テキスト445"/>
        <xdr:cNvSpPr txBox="1"/>
      </xdr:nvSpPr>
      <xdr:spPr>
        <a:xfrm>
          <a:off x="5740400" y="708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15484</xdr:rowOff>
    </xdr:from>
    <xdr:to>
      <xdr:col>26</xdr:col>
      <xdr:colOff>101600</xdr:colOff>
      <xdr:row>37</xdr:row>
      <xdr:rowOff>117084</xdr:rowOff>
    </xdr:to>
    <xdr:sp macro="" textlink="">
      <xdr:nvSpPr>
        <xdr:cNvPr id="133" name="楕円 132"/>
        <xdr:cNvSpPr/>
      </xdr:nvSpPr>
      <xdr:spPr bwMode="auto">
        <a:xfrm>
          <a:off x="4953000" y="714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101861</xdr:rowOff>
    </xdr:from>
    <xdr:ext cx="736600" cy="259045"/>
    <xdr:sp macro="" textlink="">
      <xdr:nvSpPr>
        <xdr:cNvPr id="134" name="テキスト ボックス 133"/>
        <xdr:cNvSpPr txBox="1"/>
      </xdr:nvSpPr>
      <xdr:spPr>
        <a:xfrm>
          <a:off x="4622800" y="722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34732</xdr:rowOff>
    </xdr:from>
    <xdr:to>
      <xdr:col>22</xdr:col>
      <xdr:colOff>165100</xdr:colOff>
      <xdr:row>37</xdr:row>
      <xdr:rowOff>136332</xdr:rowOff>
    </xdr:to>
    <xdr:sp macro="" textlink="">
      <xdr:nvSpPr>
        <xdr:cNvPr id="135" name="楕円 134"/>
        <xdr:cNvSpPr/>
      </xdr:nvSpPr>
      <xdr:spPr bwMode="auto">
        <a:xfrm>
          <a:off x="4254500" y="715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121109</xdr:rowOff>
    </xdr:from>
    <xdr:ext cx="762000" cy="259045"/>
    <xdr:sp macro="" textlink="">
      <xdr:nvSpPr>
        <xdr:cNvPr id="136" name="テキスト ボックス 135"/>
        <xdr:cNvSpPr txBox="1"/>
      </xdr:nvSpPr>
      <xdr:spPr>
        <a:xfrm>
          <a:off x="3924300" y="72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6248</xdr:rowOff>
    </xdr:from>
    <xdr:to>
      <xdr:col>19</xdr:col>
      <xdr:colOff>38100</xdr:colOff>
      <xdr:row>36</xdr:row>
      <xdr:rowOff>107848</xdr:rowOff>
    </xdr:to>
    <xdr:sp macro="" textlink="">
      <xdr:nvSpPr>
        <xdr:cNvPr id="137" name="楕円 136"/>
        <xdr:cNvSpPr/>
      </xdr:nvSpPr>
      <xdr:spPr bwMode="auto">
        <a:xfrm>
          <a:off x="3556000" y="695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92625</xdr:rowOff>
    </xdr:from>
    <xdr:ext cx="762000" cy="259045"/>
    <xdr:sp macro="" textlink="">
      <xdr:nvSpPr>
        <xdr:cNvPr id="138" name="テキスト ボックス 137"/>
        <xdr:cNvSpPr txBox="1"/>
      </xdr:nvSpPr>
      <xdr:spPr>
        <a:xfrm>
          <a:off x="3225800" y="704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98031</xdr:rowOff>
    </xdr:from>
    <xdr:to>
      <xdr:col>15</xdr:col>
      <xdr:colOff>101600</xdr:colOff>
      <xdr:row>37</xdr:row>
      <xdr:rowOff>28181</xdr:rowOff>
    </xdr:to>
    <xdr:sp macro="" textlink="">
      <xdr:nvSpPr>
        <xdr:cNvPr id="139" name="楕円 138"/>
        <xdr:cNvSpPr/>
      </xdr:nvSpPr>
      <xdr:spPr bwMode="auto">
        <a:xfrm>
          <a:off x="2857500" y="7051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12958</xdr:rowOff>
    </xdr:from>
    <xdr:ext cx="762000" cy="259045"/>
    <xdr:sp macro="" textlink="">
      <xdr:nvSpPr>
        <xdr:cNvPr id="140" name="テキスト ボックス 139"/>
        <xdr:cNvSpPr txBox="1"/>
      </xdr:nvSpPr>
      <xdr:spPr>
        <a:xfrm>
          <a:off x="2527300" y="713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18,667
18,612
513.76
14,949,712
14,547,147
381,327
7,149,329
9,445,647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106341</xdr:rowOff>
    </xdr:from>
    <xdr:to>
      <xdr:col>24</xdr:col>
      <xdr:colOff>63500</xdr:colOff>
      <xdr:row>37</xdr:row>
      <xdr:rowOff>141708</xdr:rowOff>
    </xdr:to>
    <xdr:cxnSp macro="">
      <xdr:nvCxnSpPr>
        <xdr:cNvPr id="63" name="直線コネクタ 62"/>
        <xdr:cNvCxnSpPr/>
      </xdr:nvCxnSpPr>
      <xdr:spPr>
        <a:xfrm flipV="1">
          <a:off x="3797300" y="6449991"/>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141708</xdr:rowOff>
    </xdr:from>
    <xdr:to>
      <xdr:col>19</xdr:col>
      <xdr:colOff>177800</xdr:colOff>
      <xdr:row>37</xdr:row>
      <xdr:rowOff>156078</xdr:rowOff>
    </xdr:to>
    <xdr:cxnSp macro="">
      <xdr:nvCxnSpPr>
        <xdr:cNvPr id="66" name="直線コネクタ 65"/>
        <xdr:cNvCxnSpPr/>
      </xdr:nvCxnSpPr>
      <xdr:spPr>
        <a:xfrm flipV="1">
          <a:off x="2908300" y="6485358"/>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156078</xdr:rowOff>
    </xdr:from>
    <xdr:to>
      <xdr:col>15</xdr:col>
      <xdr:colOff>50800</xdr:colOff>
      <xdr:row>38</xdr:row>
      <xdr:rowOff>16844</xdr:rowOff>
    </xdr:to>
    <xdr:cxnSp macro="">
      <xdr:nvCxnSpPr>
        <xdr:cNvPr id="69" name="直線コネクタ 68"/>
        <xdr:cNvCxnSpPr/>
      </xdr:nvCxnSpPr>
      <xdr:spPr>
        <a:xfrm flipV="1">
          <a:off x="2019300" y="6499728"/>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16844</xdr:rowOff>
    </xdr:from>
    <xdr:to>
      <xdr:col>10</xdr:col>
      <xdr:colOff>114300</xdr:colOff>
      <xdr:row>38</xdr:row>
      <xdr:rowOff>50007</xdr:rowOff>
    </xdr:to>
    <xdr:cxnSp macro="">
      <xdr:nvCxnSpPr>
        <xdr:cNvPr id="72" name="直線コネクタ 71"/>
        <xdr:cNvCxnSpPr/>
      </xdr:nvCxnSpPr>
      <xdr:spPr>
        <a:xfrm flipV="1">
          <a:off x="1130300" y="6531944"/>
          <a:ext cx="88900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55541</xdr:rowOff>
    </xdr:from>
    <xdr:to>
      <xdr:col>24</xdr:col>
      <xdr:colOff>114300</xdr:colOff>
      <xdr:row>37</xdr:row>
      <xdr:rowOff>157141</xdr:rowOff>
    </xdr:to>
    <xdr:sp macro="" textlink="">
      <xdr:nvSpPr>
        <xdr:cNvPr id="82" name="楕円 81"/>
        <xdr:cNvSpPr/>
      </xdr:nvSpPr>
      <xdr:spPr>
        <a:xfrm>
          <a:off x="4584700" y="63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33968</xdr:rowOff>
    </xdr:from>
    <xdr:ext cx="534377" cy="259045"/>
    <xdr:sp macro="" textlink="">
      <xdr:nvSpPr>
        <xdr:cNvPr id="83" name="人件費該当値テキスト"/>
        <xdr:cNvSpPr txBox="1"/>
      </xdr:nvSpPr>
      <xdr:spPr>
        <a:xfrm>
          <a:off x="4686300" y="63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90908</xdr:rowOff>
    </xdr:from>
    <xdr:to>
      <xdr:col>20</xdr:col>
      <xdr:colOff>38100</xdr:colOff>
      <xdr:row>38</xdr:row>
      <xdr:rowOff>21058</xdr:rowOff>
    </xdr:to>
    <xdr:sp macro="" textlink="">
      <xdr:nvSpPr>
        <xdr:cNvPr id="84" name="楕円 83"/>
        <xdr:cNvSpPr/>
      </xdr:nvSpPr>
      <xdr:spPr>
        <a:xfrm>
          <a:off x="3746500" y="6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12185</xdr:rowOff>
    </xdr:from>
    <xdr:ext cx="534377" cy="259045"/>
    <xdr:sp macro="" textlink="">
      <xdr:nvSpPr>
        <xdr:cNvPr id="85" name="テキスト ボックス 84"/>
        <xdr:cNvSpPr txBox="1"/>
      </xdr:nvSpPr>
      <xdr:spPr>
        <a:xfrm>
          <a:off x="3530111" y="65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105278</xdr:rowOff>
    </xdr:from>
    <xdr:to>
      <xdr:col>15</xdr:col>
      <xdr:colOff>101600</xdr:colOff>
      <xdr:row>38</xdr:row>
      <xdr:rowOff>35427</xdr:rowOff>
    </xdr:to>
    <xdr:sp macro="" textlink="">
      <xdr:nvSpPr>
        <xdr:cNvPr id="86" name="楕円 85"/>
        <xdr:cNvSpPr/>
      </xdr:nvSpPr>
      <xdr:spPr>
        <a:xfrm>
          <a:off x="2857500" y="64489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26554</xdr:rowOff>
    </xdr:from>
    <xdr:ext cx="534377" cy="259045"/>
    <xdr:sp macro="" textlink="">
      <xdr:nvSpPr>
        <xdr:cNvPr id="87" name="テキスト ボックス 86"/>
        <xdr:cNvSpPr txBox="1"/>
      </xdr:nvSpPr>
      <xdr:spPr>
        <a:xfrm>
          <a:off x="2641111" y="65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137494</xdr:rowOff>
    </xdr:from>
    <xdr:to>
      <xdr:col>10</xdr:col>
      <xdr:colOff>165100</xdr:colOff>
      <xdr:row>38</xdr:row>
      <xdr:rowOff>67644</xdr:rowOff>
    </xdr:to>
    <xdr:sp macro="" textlink="">
      <xdr:nvSpPr>
        <xdr:cNvPr id="88" name="楕円 87"/>
        <xdr:cNvSpPr/>
      </xdr:nvSpPr>
      <xdr:spPr>
        <a:xfrm>
          <a:off x="1968500" y="64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58771</xdr:rowOff>
    </xdr:from>
    <xdr:ext cx="534377" cy="259045"/>
    <xdr:sp macro="" textlink="">
      <xdr:nvSpPr>
        <xdr:cNvPr id="89" name="テキスト ボックス 88"/>
        <xdr:cNvSpPr txBox="1"/>
      </xdr:nvSpPr>
      <xdr:spPr>
        <a:xfrm>
          <a:off x="1752111" y="65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170657</xdr:rowOff>
    </xdr:from>
    <xdr:to>
      <xdr:col>6</xdr:col>
      <xdr:colOff>38100</xdr:colOff>
      <xdr:row>38</xdr:row>
      <xdr:rowOff>100807</xdr:rowOff>
    </xdr:to>
    <xdr:sp macro="" textlink="">
      <xdr:nvSpPr>
        <xdr:cNvPr id="90" name="楕円 89"/>
        <xdr:cNvSpPr/>
      </xdr:nvSpPr>
      <xdr:spPr>
        <a:xfrm>
          <a:off x="1079500" y="6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91934</xdr:rowOff>
    </xdr:from>
    <xdr:ext cx="534377" cy="259045"/>
    <xdr:sp macro="" textlink="">
      <xdr:nvSpPr>
        <xdr:cNvPr id="91" name="テキスト ボックス 90"/>
        <xdr:cNvSpPr txBox="1"/>
      </xdr:nvSpPr>
      <xdr:spPr>
        <a:xfrm>
          <a:off x="863111" y="66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100960</xdr:rowOff>
    </xdr:from>
    <xdr:to>
      <xdr:col>24</xdr:col>
      <xdr:colOff>63500</xdr:colOff>
      <xdr:row>56</xdr:row>
      <xdr:rowOff>140462</xdr:rowOff>
    </xdr:to>
    <xdr:cxnSp macro="">
      <xdr:nvCxnSpPr>
        <xdr:cNvPr id="120" name="直線コネクタ 119"/>
        <xdr:cNvCxnSpPr/>
      </xdr:nvCxnSpPr>
      <xdr:spPr>
        <a:xfrm>
          <a:off x="3797300" y="9702160"/>
          <a:ext cx="8382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100960</xdr:rowOff>
    </xdr:from>
    <xdr:to>
      <xdr:col>19</xdr:col>
      <xdr:colOff>177800</xdr:colOff>
      <xdr:row>56</xdr:row>
      <xdr:rowOff>107723</xdr:rowOff>
    </xdr:to>
    <xdr:cxnSp macro="">
      <xdr:nvCxnSpPr>
        <xdr:cNvPr id="123" name="直線コネクタ 122"/>
        <xdr:cNvCxnSpPr/>
      </xdr:nvCxnSpPr>
      <xdr:spPr>
        <a:xfrm flipV="1">
          <a:off x="2908300" y="9702160"/>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107723</xdr:rowOff>
    </xdr:from>
    <xdr:to>
      <xdr:col>15</xdr:col>
      <xdr:colOff>50800</xdr:colOff>
      <xdr:row>56</xdr:row>
      <xdr:rowOff>162092</xdr:rowOff>
    </xdr:to>
    <xdr:cxnSp macro="">
      <xdr:nvCxnSpPr>
        <xdr:cNvPr id="126" name="直線コネクタ 125"/>
        <xdr:cNvCxnSpPr/>
      </xdr:nvCxnSpPr>
      <xdr:spPr>
        <a:xfrm flipV="1">
          <a:off x="2019300" y="9708923"/>
          <a:ext cx="8890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162092</xdr:rowOff>
    </xdr:from>
    <xdr:to>
      <xdr:col>10</xdr:col>
      <xdr:colOff>114300</xdr:colOff>
      <xdr:row>57</xdr:row>
      <xdr:rowOff>13829</xdr:rowOff>
    </xdr:to>
    <xdr:cxnSp macro="">
      <xdr:nvCxnSpPr>
        <xdr:cNvPr id="129" name="直線コネクタ 128"/>
        <xdr:cNvCxnSpPr/>
      </xdr:nvCxnSpPr>
      <xdr:spPr>
        <a:xfrm flipV="1">
          <a:off x="1130300" y="9763292"/>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89662</xdr:rowOff>
    </xdr:from>
    <xdr:to>
      <xdr:col>24</xdr:col>
      <xdr:colOff>114300</xdr:colOff>
      <xdr:row>57</xdr:row>
      <xdr:rowOff>19812</xdr:rowOff>
    </xdr:to>
    <xdr:sp macro="" textlink="">
      <xdr:nvSpPr>
        <xdr:cNvPr id="139" name="楕円 138"/>
        <xdr:cNvSpPr/>
      </xdr:nvSpPr>
      <xdr:spPr>
        <a:xfrm>
          <a:off x="4584700" y="96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112539</xdr:rowOff>
    </xdr:from>
    <xdr:ext cx="599010" cy="259045"/>
    <xdr:sp macro="" textlink="">
      <xdr:nvSpPr>
        <xdr:cNvPr id="140" name="物件費該当値テキスト"/>
        <xdr:cNvSpPr txBox="1"/>
      </xdr:nvSpPr>
      <xdr:spPr>
        <a:xfrm>
          <a:off x="4686300" y="95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50160</xdr:rowOff>
    </xdr:from>
    <xdr:to>
      <xdr:col>20</xdr:col>
      <xdr:colOff>38100</xdr:colOff>
      <xdr:row>56</xdr:row>
      <xdr:rowOff>151760</xdr:rowOff>
    </xdr:to>
    <xdr:sp macro="" textlink="">
      <xdr:nvSpPr>
        <xdr:cNvPr id="141" name="楕円 140"/>
        <xdr:cNvSpPr/>
      </xdr:nvSpPr>
      <xdr:spPr>
        <a:xfrm>
          <a:off x="3746500" y="96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168287</xdr:rowOff>
    </xdr:from>
    <xdr:ext cx="599010" cy="259045"/>
    <xdr:sp macro="" textlink="">
      <xdr:nvSpPr>
        <xdr:cNvPr id="142" name="テキスト ボックス 141"/>
        <xdr:cNvSpPr txBox="1"/>
      </xdr:nvSpPr>
      <xdr:spPr>
        <a:xfrm>
          <a:off x="3497795" y="94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56923</xdr:rowOff>
    </xdr:from>
    <xdr:to>
      <xdr:col>15</xdr:col>
      <xdr:colOff>101600</xdr:colOff>
      <xdr:row>56</xdr:row>
      <xdr:rowOff>158523</xdr:rowOff>
    </xdr:to>
    <xdr:sp macro="" textlink="">
      <xdr:nvSpPr>
        <xdr:cNvPr id="143" name="楕円 142"/>
        <xdr:cNvSpPr/>
      </xdr:nvSpPr>
      <xdr:spPr>
        <a:xfrm>
          <a:off x="2857500" y="965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3600</xdr:rowOff>
    </xdr:from>
    <xdr:ext cx="599010" cy="259045"/>
    <xdr:sp macro="" textlink="">
      <xdr:nvSpPr>
        <xdr:cNvPr id="144" name="テキスト ボックス 143"/>
        <xdr:cNvSpPr txBox="1"/>
      </xdr:nvSpPr>
      <xdr:spPr>
        <a:xfrm>
          <a:off x="2608795" y="94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111292</xdr:rowOff>
    </xdr:from>
    <xdr:to>
      <xdr:col>10</xdr:col>
      <xdr:colOff>165100</xdr:colOff>
      <xdr:row>57</xdr:row>
      <xdr:rowOff>41442</xdr:rowOff>
    </xdr:to>
    <xdr:sp macro="" textlink="">
      <xdr:nvSpPr>
        <xdr:cNvPr id="145" name="楕円 144"/>
        <xdr:cNvSpPr/>
      </xdr:nvSpPr>
      <xdr:spPr>
        <a:xfrm>
          <a:off x="1968500" y="97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57969</xdr:rowOff>
    </xdr:from>
    <xdr:ext cx="599010" cy="259045"/>
    <xdr:sp macro="" textlink="">
      <xdr:nvSpPr>
        <xdr:cNvPr id="146" name="テキスト ボックス 145"/>
        <xdr:cNvSpPr txBox="1"/>
      </xdr:nvSpPr>
      <xdr:spPr>
        <a:xfrm>
          <a:off x="1719795" y="948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134479</xdr:rowOff>
    </xdr:from>
    <xdr:to>
      <xdr:col>6</xdr:col>
      <xdr:colOff>38100</xdr:colOff>
      <xdr:row>57</xdr:row>
      <xdr:rowOff>64629</xdr:rowOff>
    </xdr:to>
    <xdr:sp macro="" textlink="">
      <xdr:nvSpPr>
        <xdr:cNvPr id="147" name="楕円 146"/>
        <xdr:cNvSpPr/>
      </xdr:nvSpPr>
      <xdr:spPr>
        <a:xfrm>
          <a:off x="1079500" y="97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81156</xdr:rowOff>
    </xdr:from>
    <xdr:ext cx="534377" cy="259045"/>
    <xdr:sp macro="" textlink="">
      <xdr:nvSpPr>
        <xdr:cNvPr id="148" name="テキスト ボックス 147"/>
        <xdr:cNvSpPr txBox="1"/>
      </xdr:nvSpPr>
      <xdr:spPr>
        <a:xfrm>
          <a:off x="863111" y="95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95672</xdr:rowOff>
    </xdr:from>
    <xdr:to>
      <xdr:col>24</xdr:col>
      <xdr:colOff>63500</xdr:colOff>
      <xdr:row>72</xdr:row>
      <xdr:rowOff>10175</xdr:rowOff>
    </xdr:to>
    <xdr:cxnSp macro="">
      <xdr:nvCxnSpPr>
        <xdr:cNvPr id="175" name="直線コネクタ 174"/>
        <xdr:cNvCxnSpPr/>
      </xdr:nvCxnSpPr>
      <xdr:spPr>
        <a:xfrm>
          <a:off x="3797300" y="12268622"/>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xdr:rowOff>
    </xdr:from>
    <xdr:ext cx="469744" cy="259045"/>
    <xdr:sp macro="" textlink="">
      <xdr:nvSpPr>
        <xdr:cNvPr id="176" name="維持補修費平均値テキスト"/>
        <xdr:cNvSpPr txBox="1"/>
      </xdr:nvSpPr>
      <xdr:spPr>
        <a:xfrm>
          <a:off x="4686300" y="1303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95672</xdr:rowOff>
    </xdr:from>
    <xdr:to>
      <xdr:col>19</xdr:col>
      <xdr:colOff>177800</xdr:colOff>
      <xdr:row>72</xdr:row>
      <xdr:rowOff>87122</xdr:rowOff>
    </xdr:to>
    <xdr:cxnSp macro="">
      <xdr:nvCxnSpPr>
        <xdr:cNvPr id="178" name="直線コネクタ 177"/>
        <xdr:cNvCxnSpPr/>
      </xdr:nvCxnSpPr>
      <xdr:spPr>
        <a:xfrm flipV="1">
          <a:off x="2908300" y="12268622"/>
          <a:ext cx="8890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87122</xdr:rowOff>
    </xdr:from>
    <xdr:to>
      <xdr:col>15</xdr:col>
      <xdr:colOff>50800</xdr:colOff>
      <xdr:row>72</xdr:row>
      <xdr:rowOff>152090</xdr:rowOff>
    </xdr:to>
    <xdr:cxnSp macro="">
      <xdr:nvCxnSpPr>
        <xdr:cNvPr id="181" name="直線コネクタ 180"/>
        <xdr:cNvCxnSpPr/>
      </xdr:nvCxnSpPr>
      <xdr:spPr>
        <a:xfrm flipV="1">
          <a:off x="2019300" y="12431522"/>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152090</xdr:rowOff>
    </xdr:from>
    <xdr:to>
      <xdr:col>10</xdr:col>
      <xdr:colOff>114300</xdr:colOff>
      <xdr:row>73</xdr:row>
      <xdr:rowOff>76195</xdr:rowOff>
    </xdr:to>
    <xdr:cxnSp macro="">
      <xdr:nvCxnSpPr>
        <xdr:cNvPr id="184" name="直線コネクタ 183"/>
        <xdr:cNvCxnSpPr/>
      </xdr:nvCxnSpPr>
      <xdr:spPr>
        <a:xfrm flipV="1">
          <a:off x="1130300" y="1249649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6" name="テキスト ボックス 185"/>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88" name="テキスト ボックス 187"/>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130825</xdr:rowOff>
    </xdr:from>
    <xdr:to>
      <xdr:col>24</xdr:col>
      <xdr:colOff>114300</xdr:colOff>
      <xdr:row>72</xdr:row>
      <xdr:rowOff>60975</xdr:rowOff>
    </xdr:to>
    <xdr:sp macro="" textlink="">
      <xdr:nvSpPr>
        <xdr:cNvPr id="194" name="楕円 193"/>
        <xdr:cNvSpPr/>
      </xdr:nvSpPr>
      <xdr:spPr>
        <a:xfrm>
          <a:off x="4584700" y="123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153702</xdr:rowOff>
    </xdr:from>
    <xdr:ext cx="534377" cy="259045"/>
    <xdr:sp macro="" textlink="">
      <xdr:nvSpPr>
        <xdr:cNvPr id="195" name="維持補修費該当値テキスト"/>
        <xdr:cNvSpPr txBox="1"/>
      </xdr:nvSpPr>
      <xdr:spPr>
        <a:xfrm>
          <a:off x="4686300" y="121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44872</xdr:rowOff>
    </xdr:from>
    <xdr:to>
      <xdr:col>20</xdr:col>
      <xdr:colOff>38100</xdr:colOff>
      <xdr:row>71</xdr:row>
      <xdr:rowOff>146472</xdr:rowOff>
    </xdr:to>
    <xdr:sp macro="" textlink="">
      <xdr:nvSpPr>
        <xdr:cNvPr id="196" name="楕円 195"/>
        <xdr:cNvSpPr/>
      </xdr:nvSpPr>
      <xdr:spPr>
        <a:xfrm>
          <a:off x="3746500" y="122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162999</xdr:rowOff>
    </xdr:from>
    <xdr:ext cx="534377" cy="259045"/>
    <xdr:sp macro="" textlink="">
      <xdr:nvSpPr>
        <xdr:cNvPr id="197" name="テキスト ボックス 196"/>
        <xdr:cNvSpPr txBox="1"/>
      </xdr:nvSpPr>
      <xdr:spPr>
        <a:xfrm>
          <a:off x="3530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36322</xdr:rowOff>
    </xdr:from>
    <xdr:to>
      <xdr:col>15</xdr:col>
      <xdr:colOff>101600</xdr:colOff>
      <xdr:row>72</xdr:row>
      <xdr:rowOff>137922</xdr:rowOff>
    </xdr:to>
    <xdr:sp macro="" textlink="">
      <xdr:nvSpPr>
        <xdr:cNvPr id="198" name="楕円 197"/>
        <xdr:cNvSpPr/>
      </xdr:nvSpPr>
      <xdr:spPr>
        <a:xfrm>
          <a:off x="2857500" y="123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154449</xdr:rowOff>
    </xdr:from>
    <xdr:ext cx="534377" cy="259045"/>
    <xdr:sp macro="" textlink="">
      <xdr:nvSpPr>
        <xdr:cNvPr id="199" name="テキスト ボックス 198"/>
        <xdr:cNvSpPr txBox="1"/>
      </xdr:nvSpPr>
      <xdr:spPr>
        <a:xfrm>
          <a:off x="2641111" y="121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101290</xdr:rowOff>
    </xdr:from>
    <xdr:to>
      <xdr:col>10</xdr:col>
      <xdr:colOff>165100</xdr:colOff>
      <xdr:row>73</xdr:row>
      <xdr:rowOff>31440</xdr:rowOff>
    </xdr:to>
    <xdr:sp macro="" textlink="">
      <xdr:nvSpPr>
        <xdr:cNvPr id="200" name="楕円 199"/>
        <xdr:cNvSpPr/>
      </xdr:nvSpPr>
      <xdr:spPr>
        <a:xfrm>
          <a:off x="1968500" y="124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47967</xdr:rowOff>
    </xdr:from>
    <xdr:ext cx="534377" cy="259045"/>
    <xdr:sp macro="" textlink="">
      <xdr:nvSpPr>
        <xdr:cNvPr id="201" name="テキスト ボックス 200"/>
        <xdr:cNvSpPr txBox="1"/>
      </xdr:nvSpPr>
      <xdr:spPr>
        <a:xfrm>
          <a:off x="1752111" y="1222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25395</xdr:rowOff>
    </xdr:from>
    <xdr:to>
      <xdr:col>6</xdr:col>
      <xdr:colOff>38100</xdr:colOff>
      <xdr:row>73</xdr:row>
      <xdr:rowOff>126995</xdr:rowOff>
    </xdr:to>
    <xdr:sp macro="" textlink="">
      <xdr:nvSpPr>
        <xdr:cNvPr id="202" name="楕円 201"/>
        <xdr:cNvSpPr/>
      </xdr:nvSpPr>
      <xdr:spPr>
        <a:xfrm>
          <a:off x="1079500" y="125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143522</xdr:rowOff>
    </xdr:from>
    <xdr:ext cx="534377" cy="259045"/>
    <xdr:sp macro="" textlink="">
      <xdr:nvSpPr>
        <xdr:cNvPr id="203" name="テキスト ボックス 202"/>
        <xdr:cNvSpPr txBox="1"/>
      </xdr:nvSpPr>
      <xdr:spPr>
        <a:xfrm>
          <a:off x="863111" y="123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139847</xdr:rowOff>
    </xdr:from>
    <xdr:to>
      <xdr:col>24</xdr:col>
      <xdr:colOff>63500</xdr:colOff>
      <xdr:row>96</xdr:row>
      <xdr:rowOff>71039</xdr:rowOff>
    </xdr:to>
    <xdr:cxnSp macro="">
      <xdr:nvCxnSpPr>
        <xdr:cNvPr id="235" name="直線コネクタ 234"/>
        <xdr:cNvCxnSpPr/>
      </xdr:nvCxnSpPr>
      <xdr:spPr>
        <a:xfrm flipV="1">
          <a:off x="3797300" y="16427597"/>
          <a:ext cx="8382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71039</xdr:rowOff>
    </xdr:from>
    <xdr:to>
      <xdr:col>19</xdr:col>
      <xdr:colOff>177800</xdr:colOff>
      <xdr:row>96</xdr:row>
      <xdr:rowOff>76443</xdr:rowOff>
    </xdr:to>
    <xdr:cxnSp macro="">
      <xdr:nvCxnSpPr>
        <xdr:cNvPr id="238" name="直線コネクタ 237"/>
        <xdr:cNvCxnSpPr/>
      </xdr:nvCxnSpPr>
      <xdr:spPr>
        <a:xfrm flipV="1">
          <a:off x="2908300" y="16530239"/>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76443</xdr:rowOff>
    </xdr:from>
    <xdr:to>
      <xdr:col>15</xdr:col>
      <xdr:colOff>50800</xdr:colOff>
      <xdr:row>96</xdr:row>
      <xdr:rowOff>168830</xdr:rowOff>
    </xdr:to>
    <xdr:cxnSp macro="">
      <xdr:nvCxnSpPr>
        <xdr:cNvPr id="241" name="直線コネクタ 240"/>
        <xdr:cNvCxnSpPr/>
      </xdr:nvCxnSpPr>
      <xdr:spPr>
        <a:xfrm flipV="1">
          <a:off x="2019300" y="16535643"/>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168830</xdr:rowOff>
    </xdr:from>
    <xdr:to>
      <xdr:col>10</xdr:col>
      <xdr:colOff>114300</xdr:colOff>
      <xdr:row>96</xdr:row>
      <xdr:rowOff>168847</xdr:rowOff>
    </xdr:to>
    <xdr:cxnSp macro="">
      <xdr:nvCxnSpPr>
        <xdr:cNvPr id="244" name="直線コネクタ 243"/>
        <xdr:cNvCxnSpPr/>
      </xdr:nvCxnSpPr>
      <xdr:spPr>
        <a:xfrm flipV="1">
          <a:off x="1130300" y="16628030"/>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89047</xdr:rowOff>
    </xdr:from>
    <xdr:to>
      <xdr:col>24</xdr:col>
      <xdr:colOff>114300</xdr:colOff>
      <xdr:row>96</xdr:row>
      <xdr:rowOff>19197</xdr:rowOff>
    </xdr:to>
    <xdr:sp macro="" textlink="">
      <xdr:nvSpPr>
        <xdr:cNvPr id="254" name="楕円 253"/>
        <xdr:cNvSpPr/>
      </xdr:nvSpPr>
      <xdr:spPr>
        <a:xfrm>
          <a:off x="4584700" y="1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111924</xdr:rowOff>
    </xdr:from>
    <xdr:ext cx="534377" cy="259045"/>
    <xdr:sp macro="" textlink="">
      <xdr:nvSpPr>
        <xdr:cNvPr id="255" name="扶助費該当値テキスト"/>
        <xdr:cNvSpPr txBox="1"/>
      </xdr:nvSpPr>
      <xdr:spPr>
        <a:xfrm>
          <a:off x="4686300" y="162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20239</xdr:rowOff>
    </xdr:from>
    <xdr:to>
      <xdr:col>20</xdr:col>
      <xdr:colOff>38100</xdr:colOff>
      <xdr:row>96</xdr:row>
      <xdr:rowOff>121839</xdr:rowOff>
    </xdr:to>
    <xdr:sp macro="" textlink="">
      <xdr:nvSpPr>
        <xdr:cNvPr id="256" name="楕円 255"/>
        <xdr:cNvSpPr/>
      </xdr:nvSpPr>
      <xdr:spPr>
        <a:xfrm>
          <a:off x="3746500" y="16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112966</xdr:rowOff>
    </xdr:from>
    <xdr:ext cx="534377" cy="259045"/>
    <xdr:sp macro="" textlink="">
      <xdr:nvSpPr>
        <xdr:cNvPr id="257" name="テキスト ボックス 256"/>
        <xdr:cNvSpPr txBox="1"/>
      </xdr:nvSpPr>
      <xdr:spPr>
        <a:xfrm>
          <a:off x="3530111" y="165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25643</xdr:rowOff>
    </xdr:from>
    <xdr:to>
      <xdr:col>15</xdr:col>
      <xdr:colOff>101600</xdr:colOff>
      <xdr:row>96</xdr:row>
      <xdr:rowOff>127243</xdr:rowOff>
    </xdr:to>
    <xdr:sp macro="" textlink="">
      <xdr:nvSpPr>
        <xdr:cNvPr id="258" name="楕円 257"/>
        <xdr:cNvSpPr/>
      </xdr:nvSpPr>
      <xdr:spPr>
        <a:xfrm>
          <a:off x="2857500" y="164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118370</xdr:rowOff>
    </xdr:from>
    <xdr:ext cx="534377" cy="259045"/>
    <xdr:sp macro="" textlink="">
      <xdr:nvSpPr>
        <xdr:cNvPr id="259" name="テキスト ボックス 258"/>
        <xdr:cNvSpPr txBox="1"/>
      </xdr:nvSpPr>
      <xdr:spPr>
        <a:xfrm>
          <a:off x="2641111" y="1657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118030</xdr:rowOff>
    </xdr:from>
    <xdr:to>
      <xdr:col>10</xdr:col>
      <xdr:colOff>165100</xdr:colOff>
      <xdr:row>97</xdr:row>
      <xdr:rowOff>48180</xdr:rowOff>
    </xdr:to>
    <xdr:sp macro="" textlink="">
      <xdr:nvSpPr>
        <xdr:cNvPr id="260" name="楕円 259"/>
        <xdr:cNvSpPr/>
      </xdr:nvSpPr>
      <xdr:spPr>
        <a:xfrm>
          <a:off x="1968500" y="165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39307</xdr:rowOff>
    </xdr:from>
    <xdr:ext cx="534377" cy="259045"/>
    <xdr:sp macro="" textlink="">
      <xdr:nvSpPr>
        <xdr:cNvPr id="261" name="テキスト ボックス 260"/>
        <xdr:cNvSpPr txBox="1"/>
      </xdr:nvSpPr>
      <xdr:spPr>
        <a:xfrm>
          <a:off x="1752111" y="166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118047</xdr:rowOff>
    </xdr:from>
    <xdr:to>
      <xdr:col>6</xdr:col>
      <xdr:colOff>38100</xdr:colOff>
      <xdr:row>97</xdr:row>
      <xdr:rowOff>48197</xdr:rowOff>
    </xdr:to>
    <xdr:sp macro="" textlink="">
      <xdr:nvSpPr>
        <xdr:cNvPr id="262" name="楕円 261"/>
        <xdr:cNvSpPr/>
      </xdr:nvSpPr>
      <xdr:spPr>
        <a:xfrm>
          <a:off x="1079500" y="165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39324</xdr:rowOff>
    </xdr:from>
    <xdr:ext cx="534377" cy="259045"/>
    <xdr:sp macro="" textlink="">
      <xdr:nvSpPr>
        <xdr:cNvPr id="263" name="テキスト ボックス 262"/>
        <xdr:cNvSpPr txBox="1"/>
      </xdr:nvSpPr>
      <xdr:spPr>
        <a:xfrm>
          <a:off x="863111" y="166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85686</xdr:rowOff>
    </xdr:from>
    <xdr:to>
      <xdr:col>55</xdr:col>
      <xdr:colOff>0</xdr:colOff>
      <xdr:row>35</xdr:row>
      <xdr:rowOff>76030</xdr:rowOff>
    </xdr:to>
    <xdr:cxnSp macro="">
      <xdr:nvCxnSpPr>
        <xdr:cNvPr id="290" name="直線コネクタ 289"/>
        <xdr:cNvCxnSpPr/>
      </xdr:nvCxnSpPr>
      <xdr:spPr>
        <a:xfrm flipV="1">
          <a:off x="9639300" y="5572086"/>
          <a:ext cx="838200" cy="50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118213</xdr:rowOff>
    </xdr:from>
    <xdr:ext cx="599010" cy="259045"/>
    <xdr:sp macro="" textlink="">
      <xdr:nvSpPr>
        <xdr:cNvPr id="291" name="補助費等平均値テキスト"/>
        <xdr:cNvSpPr txBox="1"/>
      </xdr:nvSpPr>
      <xdr:spPr>
        <a:xfrm>
          <a:off x="10528300" y="611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39427</xdr:rowOff>
    </xdr:from>
    <xdr:to>
      <xdr:col>50</xdr:col>
      <xdr:colOff>114300</xdr:colOff>
      <xdr:row>35</xdr:row>
      <xdr:rowOff>76030</xdr:rowOff>
    </xdr:to>
    <xdr:cxnSp macro="">
      <xdr:nvCxnSpPr>
        <xdr:cNvPr id="293" name="直線コネクタ 292"/>
        <xdr:cNvCxnSpPr/>
      </xdr:nvCxnSpPr>
      <xdr:spPr>
        <a:xfrm>
          <a:off x="8750300" y="6040177"/>
          <a:ext cx="889000" cy="3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76096</xdr:rowOff>
    </xdr:from>
    <xdr:ext cx="534377" cy="259045"/>
    <xdr:sp macro="" textlink="">
      <xdr:nvSpPr>
        <xdr:cNvPr id="295" name="テキスト ボックス 294"/>
        <xdr:cNvSpPr txBox="1"/>
      </xdr:nvSpPr>
      <xdr:spPr>
        <a:xfrm>
          <a:off x="9372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39427</xdr:rowOff>
    </xdr:from>
    <xdr:to>
      <xdr:col>45</xdr:col>
      <xdr:colOff>177800</xdr:colOff>
      <xdr:row>35</xdr:row>
      <xdr:rowOff>67723</xdr:rowOff>
    </xdr:to>
    <xdr:cxnSp macro="">
      <xdr:nvCxnSpPr>
        <xdr:cNvPr id="296" name="直線コネクタ 295"/>
        <xdr:cNvCxnSpPr/>
      </xdr:nvCxnSpPr>
      <xdr:spPr>
        <a:xfrm flipV="1">
          <a:off x="7861300" y="6040177"/>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298" name="テキスト ボックス 297"/>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67723</xdr:rowOff>
    </xdr:from>
    <xdr:to>
      <xdr:col>41</xdr:col>
      <xdr:colOff>50800</xdr:colOff>
      <xdr:row>36</xdr:row>
      <xdr:rowOff>42824</xdr:rowOff>
    </xdr:to>
    <xdr:cxnSp macro="">
      <xdr:nvCxnSpPr>
        <xdr:cNvPr id="299" name="直線コネクタ 298"/>
        <xdr:cNvCxnSpPr/>
      </xdr:nvCxnSpPr>
      <xdr:spPr>
        <a:xfrm flipV="1">
          <a:off x="6972300" y="6068473"/>
          <a:ext cx="889000" cy="1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117409</xdr:rowOff>
    </xdr:from>
    <xdr:ext cx="534377" cy="259045"/>
    <xdr:sp macro="" textlink="">
      <xdr:nvSpPr>
        <xdr:cNvPr id="301" name="テキスト ボックス 300"/>
        <xdr:cNvSpPr txBox="1"/>
      </xdr:nvSpPr>
      <xdr:spPr>
        <a:xfrm>
          <a:off x="7594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34886</xdr:rowOff>
    </xdr:from>
    <xdr:to>
      <xdr:col>55</xdr:col>
      <xdr:colOff>50800</xdr:colOff>
      <xdr:row>32</xdr:row>
      <xdr:rowOff>136486</xdr:rowOff>
    </xdr:to>
    <xdr:sp macro="" textlink="">
      <xdr:nvSpPr>
        <xdr:cNvPr id="309" name="楕円 308"/>
        <xdr:cNvSpPr/>
      </xdr:nvSpPr>
      <xdr:spPr>
        <a:xfrm>
          <a:off x="10426700" y="55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121263</xdr:rowOff>
    </xdr:from>
    <xdr:ext cx="599010" cy="259045"/>
    <xdr:sp macro="" textlink="">
      <xdr:nvSpPr>
        <xdr:cNvPr id="310" name="補助費等該当値テキスト"/>
        <xdr:cNvSpPr txBox="1"/>
      </xdr:nvSpPr>
      <xdr:spPr>
        <a:xfrm>
          <a:off x="10528300" y="543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25230</xdr:rowOff>
    </xdr:from>
    <xdr:to>
      <xdr:col>50</xdr:col>
      <xdr:colOff>165100</xdr:colOff>
      <xdr:row>35</xdr:row>
      <xdr:rowOff>126830</xdr:rowOff>
    </xdr:to>
    <xdr:sp macro="" textlink="">
      <xdr:nvSpPr>
        <xdr:cNvPr id="311" name="楕円 310"/>
        <xdr:cNvSpPr/>
      </xdr:nvSpPr>
      <xdr:spPr>
        <a:xfrm>
          <a:off x="9588500" y="60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143357</xdr:rowOff>
    </xdr:from>
    <xdr:ext cx="599010" cy="259045"/>
    <xdr:sp macro="" textlink="">
      <xdr:nvSpPr>
        <xdr:cNvPr id="312" name="テキスト ボックス 311"/>
        <xdr:cNvSpPr txBox="1"/>
      </xdr:nvSpPr>
      <xdr:spPr>
        <a:xfrm>
          <a:off x="9339795" y="58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160077</xdr:rowOff>
    </xdr:from>
    <xdr:to>
      <xdr:col>46</xdr:col>
      <xdr:colOff>38100</xdr:colOff>
      <xdr:row>35</xdr:row>
      <xdr:rowOff>90227</xdr:rowOff>
    </xdr:to>
    <xdr:sp macro="" textlink="">
      <xdr:nvSpPr>
        <xdr:cNvPr id="313" name="楕円 312"/>
        <xdr:cNvSpPr/>
      </xdr:nvSpPr>
      <xdr:spPr>
        <a:xfrm>
          <a:off x="8699500" y="59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106754</xdr:rowOff>
    </xdr:from>
    <xdr:ext cx="599010" cy="259045"/>
    <xdr:sp macro="" textlink="">
      <xdr:nvSpPr>
        <xdr:cNvPr id="314" name="テキスト ボックス 313"/>
        <xdr:cNvSpPr txBox="1"/>
      </xdr:nvSpPr>
      <xdr:spPr>
        <a:xfrm>
          <a:off x="8450795" y="576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16923</xdr:rowOff>
    </xdr:from>
    <xdr:to>
      <xdr:col>41</xdr:col>
      <xdr:colOff>101600</xdr:colOff>
      <xdr:row>35</xdr:row>
      <xdr:rowOff>118523</xdr:rowOff>
    </xdr:to>
    <xdr:sp macro="" textlink="">
      <xdr:nvSpPr>
        <xdr:cNvPr id="315" name="楕円 314"/>
        <xdr:cNvSpPr/>
      </xdr:nvSpPr>
      <xdr:spPr>
        <a:xfrm>
          <a:off x="7810500" y="6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135050</xdr:rowOff>
    </xdr:from>
    <xdr:ext cx="599010" cy="259045"/>
    <xdr:sp macro="" textlink="">
      <xdr:nvSpPr>
        <xdr:cNvPr id="316" name="テキスト ボックス 315"/>
        <xdr:cNvSpPr txBox="1"/>
      </xdr:nvSpPr>
      <xdr:spPr>
        <a:xfrm>
          <a:off x="7561795" y="57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163474</xdr:rowOff>
    </xdr:from>
    <xdr:to>
      <xdr:col>36</xdr:col>
      <xdr:colOff>165100</xdr:colOff>
      <xdr:row>36</xdr:row>
      <xdr:rowOff>93624</xdr:rowOff>
    </xdr:to>
    <xdr:sp macro="" textlink="">
      <xdr:nvSpPr>
        <xdr:cNvPr id="317" name="楕円 316"/>
        <xdr:cNvSpPr/>
      </xdr:nvSpPr>
      <xdr:spPr>
        <a:xfrm>
          <a:off x="6921500" y="61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110151</xdr:rowOff>
    </xdr:from>
    <xdr:ext cx="534377" cy="259045"/>
    <xdr:sp macro="" textlink="">
      <xdr:nvSpPr>
        <xdr:cNvPr id="318" name="テキスト ボックス 317"/>
        <xdr:cNvSpPr txBox="1"/>
      </xdr:nvSpPr>
      <xdr:spPr>
        <a:xfrm>
          <a:off x="6705111" y="59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9127</xdr:rowOff>
    </xdr:from>
    <xdr:to>
      <xdr:col>55</xdr:col>
      <xdr:colOff>0</xdr:colOff>
      <xdr:row>57</xdr:row>
      <xdr:rowOff>20969</xdr:rowOff>
    </xdr:to>
    <xdr:cxnSp macro="">
      <xdr:nvCxnSpPr>
        <xdr:cNvPr id="347" name="直線コネクタ 346"/>
        <xdr:cNvCxnSpPr/>
      </xdr:nvCxnSpPr>
      <xdr:spPr>
        <a:xfrm>
          <a:off x="9639300" y="9781777"/>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9127</xdr:rowOff>
    </xdr:from>
    <xdr:to>
      <xdr:col>50</xdr:col>
      <xdr:colOff>114300</xdr:colOff>
      <xdr:row>57</xdr:row>
      <xdr:rowOff>57518</xdr:rowOff>
    </xdr:to>
    <xdr:cxnSp macro="">
      <xdr:nvCxnSpPr>
        <xdr:cNvPr id="350" name="直線コネクタ 349"/>
        <xdr:cNvCxnSpPr/>
      </xdr:nvCxnSpPr>
      <xdr:spPr>
        <a:xfrm flipV="1">
          <a:off x="8750300" y="9781777"/>
          <a:ext cx="889000" cy="4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31907</xdr:rowOff>
    </xdr:from>
    <xdr:to>
      <xdr:col>45</xdr:col>
      <xdr:colOff>177800</xdr:colOff>
      <xdr:row>57</xdr:row>
      <xdr:rowOff>57518</xdr:rowOff>
    </xdr:to>
    <xdr:cxnSp macro="">
      <xdr:nvCxnSpPr>
        <xdr:cNvPr id="353" name="直線コネクタ 352"/>
        <xdr:cNvCxnSpPr/>
      </xdr:nvCxnSpPr>
      <xdr:spPr>
        <a:xfrm>
          <a:off x="7861300" y="9461657"/>
          <a:ext cx="889000" cy="3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31907</xdr:rowOff>
    </xdr:from>
    <xdr:to>
      <xdr:col>41</xdr:col>
      <xdr:colOff>50800</xdr:colOff>
      <xdr:row>57</xdr:row>
      <xdr:rowOff>18237</xdr:rowOff>
    </xdr:to>
    <xdr:cxnSp macro="">
      <xdr:nvCxnSpPr>
        <xdr:cNvPr id="356" name="直線コネクタ 355"/>
        <xdr:cNvCxnSpPr/>
      </xdr:nvCxnSpPr>
      <xdr:spPr>
        <a:xfrm flipV="1">
          <a:off x="6972300" y="9461657"/>
          <a:ext cx="889000" cy="32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61098</xdr:rowOff>
    </xdr:from>
    <xdr:ext cx="534377" cy="259045"/>
    <xdr:sp macro="" textlink="">
      <xdr:nvSpPr>
        <xdr:cNvPr id="358" name="テキスト ボックス 357"/>
        <xdr:cNvSpPr txBox="1"/>
      </xdr:nvSpPr>
      <xdr:spPr>
        <a:xfrm>
          <a:off x="7594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141619</xdr:rowOff>
    </xdr:from>
    <xdr:to>
      <xdr:col>55</xdr:col>
      <xdr:colOff>50800</xdr:colOff>
      <xdr:row>57</xdr:row>
      <xdr:rowOff>71769</xdr:rowOff>
    </xdr:to>
    <xdr:sp macro="" textlink="">
      <xdr:nvSpPr>
        <xdr:cNvPr id="366" name="楕円 365"/>
        <xdr:cNvSpPr/>
      </xdr:nvSpPr>
      <xdr:spPr>
        <a:xfrm>
          <a:off x="10426700" y="97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120046</xdr:rowOff>
    </xdr:from>
    <xdr:ext cx="534377" cy="259045"/>
    <xdr:sp macro="" textlink="">
      <xdr:nvSpPr>
        <xdr:cNvPr id="367" name="普通建設事業費該当値テキスト"/>
        <xdr:cNvSpPr txBox="1"/>
      </xdr:nvSpPr>
      <xdr:spPr>
        <a:xfrm>
          <a:off x="10528300" y="97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129777</xdr:rowOff>
    </xdr:from>
    <xdr:to>
      <xdr:col>50</xdr:col>
      <xdr:colOff>165100</xdr:colOff>
      <xdr:row>57</xdr:row>
      <xdr:rowOff>59927</xdr:rowOff>
    </xdr:to>
    <xdr:sp macro="" textlink="">
      <xdr:nvSpPr>
        <xdr:cNvPr id="368" name="楕円 367"/>
        <xdr:cNvSpPr/>
      </xdr:nvSpPr>
      <xdr:spPr>
        <a:xfrm>
          <a:off x="9588500" y="97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51054</xdr:rowOff>
    </xdr:from>
    <xdr:ext cx="534377" cy="259045"/>
    <xdr:sp macro="" textlink="">
      <xdr:nvSpPr>
        <xdr:cNvPr id="369" name="テキスト ボックス 368"/>
        <xdr:cNvSpPr txBox="1"/>
      </xdr:nvSpPr>
      <xdr:spPr>
        <a:xfrm>
          <a:off x="9372111" y="98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6718</xdr:rowOff>
    </xdr:from>
    <xdr:to>
      <xdr:col>46</xdr:col>
      <xdr:colOff>38100</xdr:colOff>
      <xdr:row>57</xdr:row>
      <xdr:rowOff>108318</xdr:rowOff>
    </xdr:to>
    <xdr:sp macro="" textlink="">
      <xdr:nvSpPr>
        <xdr:cNvPr id="370" name="楕円 369"/>
        <xdr:cNvSpPr/>
      </xdr:nvSpPr>
      <xdr:spPr>
        <a:xfrm>
          <a:off x="8699500" y="97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99445</xdr:rowOff>
    </xdr:from>
    <xdr:ext cx="534377" cy="259045"/>
    <xdr:sp macro="" textlink="">
      <xdr:nvSpPr>
        <xdr:cNvPr id="371" name="テキスト ボックス 370"/>
        <xdr:cNvSpPr txBox="1"/>
      </xdr:nvSpPr>
      <xdr:spPr>
        <a:xfrm>
          <a:off x="8483111" y="98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152557</xdr:rowOff>
    </xdr:from>
    <xdr:to>
      <xdr:col>41</xdr:col>
      <xdr:colOff>101600</xdr:colOff>
      <xdr:row>55</xdr:row>
      <xdr:rowOff>82707</xdr:rowOff>
    </xdr:to>
    <xdr:sp macro="" textlink="">
      <xdr:nvSpPr>
        <xdr:cNvPr id="372" name="楕円 371"/>
        <xdr:cNvSpPr/>
      </xdr:nvSpPr>
      <xdr:spPr>
        <a:xfrm>
          <a:off x="7810500" y="94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99234</xdr:rowOff>
    </xdr:from>
    <xdr:ext cx="599010" cy="259045"/>
    <xdr:sp macro="" textlink="">
      <xdr:nvSpPr>
        <xdr:cNvPr id="373" name="テキスト ボックス 372"/>
        <xdr:cNvSpPr txBox="1"/>
      </xdr:nvSpPr>
      <xdr:spPr>
        <a:xfrm>
          <a:off x="7561795" y="918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138887</xdr:rowOff>
    </xdr:from>
    <xdr:to>
      <xdr:col>36</xdr:col>
      <xdr:colOff>165100</xdr:colOff>
      <xdr:row>57</xdr:row>
      <xdr:rowOff>69037</xdr:rowOff>
    </xdr:to>
    <xdr:sp macro="" textlink="">
      <xdr:nvSpPr>
        <xdr:cNvPr id="374" name="楕円 373"/>
        <xdr:cNvSpPr/>
      </xdr:nvSpPr>
      <xdr:spPr>
        <a:xfrm>
          <a:off x="6921500" y="97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60164</xdr:rowOff>
    </xdr:from>
    <xdr:ext cx="534377" cy="259045"/>
    <xdr:sp macro="" textlink="">
      <xdr:nvSpPr>
        <xdr:cNvPr id="375" name="テキスト ボックス 374"/>
        <xdr:cNvSpPr txBox="1"/>
      </xdr:nvSpPr>
      <xdr:spPr>
        <a:xfrm>
          <a:off x="6705111" y="98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34334</xdr:rowOff>
    </xdr:from>
    <xdr:to>
      <xdr:col>55</xdr:col>
      <xdr:colOff>0</xdr:colOff>
      <xdr:row>76</xdr:row>
      <xdr:rowOff>156026</xdr:rowOff>
    </xdr:to>
    <xdr:cxnSp macro="">
      <xdr:nvCxnSpPr>
        <xdr:cNvPr id="404" name="直線コネクタ 403"/>
        <xdr:cNvCxnSpPr/>
      </xdr:nvCxnSpPr>
      <xdr:spPr>
        <a:xfrm>
          <a:off x="9639300" y="12893084"/>
          <a:ext cx="838200" cy="2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34334</xdr:rowOff>
    </xdr:from>
    <xdr:to>
      <xdr:col>50</xdr:col>
      <xdr:colOff>114300</xdr:colOff>
      <xdr:row>76</xdr:row>
      <xdr:rowOff>129736</xdr:rowOff>
    </xdr:to>
    <xdr:cxnSp macro="">
      <xdr:nvCxnSpPr>
        <xdr:cNvPr id="407" name="直線コネクタ 406"/>
        <xdr:cNvCxnSpPr/>
      </xdr:nvCxnSpPr>
      <xdr:spPr>
        <a:xfrm flipV="1">
          <a:off x="8750300" y="12893084"/>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23400</xdr:rowOff>
    </xdr:from>
    <xdr:to>
      <xdr:col>45</xdr:col>
      <xdr:colOff>177800</xdr:colOff>
      <xdr:row>76</xdr:row>
      <xdr:rowOff>129736</xdr:rowOff>
    </xdr:to>
    <xdr:cxnSp macro="">
      <xdr:nvCxnSpPr>
        <xdr:cNvPr id="410" name="直線コネクタ 409"/>
        <xdr:cNvCxnSpPr/>
      </xdr:nvCxnSpPr>
      <xdr:spPr>
        <a:xfrm>
          <a:off x="7861300" y="12882150"/>
          <a:ext cx="889000" cy="27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153435</xdr:rowOff>
    </xdr:from>
    <xdr:to>
      <xdr:col>41</xdr:col>
      <xdr:colOff>50800</xdr:colOff>
      <xdr:row>75</xdr:row>
      <xdr:rowOff>23400</xdr:rowOff>
    </xdr:to>
    <xdr:cxnSp macro="">
      <xdr:nvCxnSpPr>
        <xdr:cNvPr id="413" name="直線コネクタ 412"/>
        <xdr:cNvCxnSpPr/>
      </xdr:nvCxnSpPr>
      <xdr:spPr>
        <a:xfrm>
          <a:off x="6972300" y="12840735"/>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118476</xdr:rowOff>
    </xdr:from>
    <xdr:ext cx="534377" cy="259045"/>
    <xdr:sp macro="" textlink="">
      <xdr:nvSpPr>
        <xdr:cNvPr id="415" name="テキスト ボックス 414"/>
        <xdr:cNvSpPr txBox="1"/>
      </xdr:nvSpPr>
      <xdr:spPr>
        <a:xfrm>
          <a:off x="7594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105226</xdr:rowOff>
    </xdr:from>
    <xdr:to>
      <xdr:col>55</xdr:col>
      <xdr:colOff>50800</xdr:colOff>
      <xdr:row>77</xdr:row>
      <xdr:rowOff>35376</xdr:rowOff>
    </xdr:to>
    <xdr:sp macro="" textlink="">
      <xdr:nvSpPr>
        <xdr:cNvPr id="423" name="楕円 422"/>
        <xdr:cNvSpPr/>
      </xdr:nvSpPr>
      <xdr:spPr>
        <a:xfrm>
          <a:off x="10426700" y="131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128103</xdr:rowOff>
    </xdr:from>
    <xdr:ext cx="534377" cy="259045"/>
    <xdr:sp macro="" textlink="">
      <xdr:nvSpPr>
        <xdr:cNvPr id="424" name="普通建設事業費 （ うち新規整備　）該当値テキスト"/>
        <xdr:cNvSpPr txBox="1"/>
      </xdr:nvSpPr>
      <xdr:spPr>
        <a:xfrm>
          <a:off x="10528300" y="129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154984</xdr:rowOff>
    </xdr:from>
    <xdr:to>
      <xdr:col>50</xdr:col>
      <xdr:colOff>165100</xdr:colOff>
      <xdr:row>75</xdr:row>
      <xdr:rowOff>85134</xdr:rowOff>
    </xdr:to>
    <xdr:sp macro="" textlink="">
      <xdr:nvSpPr>
        <xdr:cNvPr id="425" name="楕円 424"/>
        <xdr:cNvSpPr/>
      </xdr:nvSpPr>
      <xdr:spPr>
        <a:xfrm>
          <a:off x="9588500" y="128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101661</xdr:rowOff>
    </xdr:from>
    <xdr:ext cx="534377" cy="259045"/>
    <xdr:sp macro="" textlink="">
      <xdr:nvSpPr>
        <xdr:cNvPr id="426" name="テキスト ボックス 425"/>
        <xdr:cNvSpPr txBox="1"/>
      </xdr:nvSpPr>
      <xdr:spPr>
        <a:xfrm>
          <a:off x="9372111" y="126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78936</xdr:rowOff>
    </xdr:from>
    <xdr:to>
      <xdr:col>46</xdr:col>
      <xdr:colOff>38100</xdr:colOff>
      <xdr:row>77</xdr:row>
      <xdr:rowOff>9086</xdr:rowOff>
    </xdr:to>
    <xdr:sp macro="" textlink="">
      <xdr:nvSpPr>
        <xdr:cNvPr id="427" name="楕円 426"/>
        <xdr:cNvSpPr/>
      </xdr:nvSpPr>
      <xdr:spPr>
        <a:xfrm>
          <a:off x="8699500" y="131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213</xdr:rowOff>
    </xdr:from>
    <xdr:ext cx="534377" cy="259045"/>
    <xdr:sp macro="" textlink="">
      <xdr:nvSpPr>
        <xdr:cNvPr id="428" name="テキスト ボックス 427"/>
        <xdr:cNvSpPr txBox="1"/>
      </xdr:nvSpPr>
      <xdr:spPr>
        <a:xfrm>
          <a:off x="8483111" y="132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144050</xdr:rowOff>
    </xdr:from>
    <xdr:to>
      <xdr:col>41</xdr:col>
      <xdr:colOff>101600</xdr:colOff>
      <xdr:row>75</xdr:row>
      <xdr:rowOff>74200</xdr:rowOff>
    </xdr:to>
    <xdr:sp macro="" textlink="">
      <xdr:nvSpPr>
        <xdr:cNvPr id="429" name="楕円 428"/>
        <xdr:cNvSpPr/>
      </xdr:nvSpPr>
      <xdr:spPr>
        <a:xfrm>
          <a:off x="7810500" y="128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90727</xdr:rowOff>
    </xdr:from>
    <xdr:ext cx="534377" cy="259045"/>
    <xdr:sp macro="" textlink="">
      <xdr:nvSpPr>
        <xdr:cNvPr id="430" name="テキスト ボックス 429"/>
        <xdr:cNvSpPr txBox="1"/>
      </xdr:nvSpPr>
      <xdr:spPr>
        <a:xfrm>
          <a:off x="7594111" y="126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102635</xdr:rowOff>
    </xdr:from>
    <xdr:to>
      <xdr:col>36</xdr:col>
      <xdr:colOff>165100</xdr:colOff>
      <xdr:row>75</xdr:row>
      <xdr:rowOff>32785</xdr:rowOff>
    </xdr:to>
    <xdr:sp macro="" textlink="">
      <xdr:nvSpPr>
        <xdr:cNvPr id="431" name="楕円 430"/>
        <xdr:cNvSpPr/>
      </xdr:nvSpPr>
      <xdr:spPr>
        <a:xfrm>
          <a:off x="6921500" y="127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23912</xdr:rowOff>
    </xdr:from>
    <xdr:ext cx="534377" cy="259045"/>
    <xdr:sp macro="" textlink="">
      <xdr:nvSpPr>
        <xdr:cNvPr id="432" name="テキスト ボックス 431"/>
        <xdr:cNvSpPr txBox="1"/>
      </xdr:nvSpPr>
      <xdr:spPr>
        <a:xfrm>
          <a:off x="6705111" y="128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40528</xdr:rowOff>
    </xdr:from>
    <xdr:to>
      <xdr:col>55</xdr:col>
      <xdr:colOff>0</xdr:colOff>
      <xdr:row>96</xdr:row>
      <xdr:rowOff>127219</xdr:rowOff>
    </xdr:to>
    <xdr:cxnSp macro="">
      <xdr:nvCxnSpPr>
        <xdr:cNvPr id="457" name="直線コネクタ 456"/>
        <xdr:cNvCxnSpPr/>
      </xdr:nvCxnSpPr>
      <xdr:spPr>
        <a:xfrm flipV="1">
          <a:off x="9639300" y="16499728"/>
          <a:ext cx="838200" cy="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58" name="普通建設事業費 （ うち更新整備　）平均値テキスト"/>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127219</xdr:rowOff>
    </xdr:from>
    <xdr:to>
      <xdr:col>50</xdr:col>
      <xdr:colOff>114300</xdr:colOff>
      <xdr:row>96</xdr:row>
      <xdr:rowOff>162708</xdr:rowOff>
    </xdr:to>
    <xdr:cxnSp macro="">
      <xdr:nvCxnSpPr>
        <xdr:cNvPr id="460" name="直線コネクタ 459"/>
        <xdr:cNvCxnSpPr/>
      </xdr:nvCxnSpPr>
      <xdr:spPr>
        <a:xfrm flipV="1">
          <a:off x="8750300" y="16586419"/>
          <a:ext cx="889000" cy="3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161159</xdr:rowOff>
    </xdr:from>
    <xdr:to>
      <xdr:col>45</xdr:col>
      <xdr:colOff>177800</xdr:colOff>
      <xdr:row>96</xdr:row>
      <xdr:rowOff>162708</xdr:rowOff>
    </xdr:to>
    <xdr:cxnSp macro="">
      <xdr:nvCxnSpPr>
        <xdr:cNvPr id="463" name="直線コネクタ 462"/>
        <xdr:cNvCxnSpPr/>
      </xdr:nvCxnSpPr>
      <xdr:spPr>
        <a:xfrm>
          <a:off x="7861300" y="16620359"/>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123836</xdr:rowOff>
    </xdr:from>
    <xdr:to>
      <xdr:col>41</xdr:col>
      <xdr:colOff>50800</xdr:colOff>
      <xdr:row>96</xdr:row>
      <xdr:rowOff>161159</xdr:rowOff>
    </xdr:to>
    <xdr:cxnSp macro="">
      <xdr:nvCxnSpPr>
        <xdr:cNvPr id="466" name="直線コネクタ 465"/>
        <xdr:cNvCxnSpPr/>
      </xdr:nvCxnSpPr>
      <xdr:spPr>
        <a:xfrm>
          <a:off x="6972300" y="16583036"/>
          <a:ext cx="8890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0" name="テキスト ボックス 469"/>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161178</xdr:rowOff>
    </xdr:from>
    <xdr:to>
      <xdr:col>55</xdr:col>
      <xdr:colOff>50800</xdr:colOff>
      <xdr:row>96</xdr:row>
      <xdr:rowOff>91328</xdr:rowOff>
    </xdr:to>
    <xdr:sp macro="" textlink="">
      <xdr:nvSpPr>
        <xdr:cNvPr id="476" name="楕円 475"/>
        <xdr:cNvSpPr/>
      </xdr:nvSpPr>
      <xdr:spPr>
        <a:xfrm>
          <a:off x="10426700" y="164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12605</xdr:rowOff>
    </xdr:from>
    <xdr:ext cx="534377" cy="259045"/>
    <xdr:sp macro="" textlink="">
      <xdr:nvSpPr>
        <xdr:cNvPr id="477" name="普通建設事業費 （ うち更新整備　）該当値テキスト"/>
        <xdr:cNvSpPr txBox="1"/>
      </xdr:nvSpPr>
      <xdr:spPr>
        <a:xfrm>
          <a:off x="10528300" y="163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76419</xdr:rowOff>
    </xdr:from>
    <xdr:to>
      <xdr:col>50</xdr:col>
      <xdr:colOff>165100</xdr:colOff>
      <xdr:row>97</xdr:row>
      <xdr:rowOff>6569</xdr:rowOff>
    </xdr:to>
    <xdr:sp macro="" textlink="">
      <xdr:nvSpPr>
        <xdr:cNvPr id="478" name="楕円 477"/>
        <xdr:cNvSpPr/>
      </xdr:nvSpPr>
      <xdr:spPr>
        <a:xfrm>
          <a:off x="9588500" y="165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169146</xdr:rowOff>
    </xdr:from>
    <xdr:ext cx="534377" cy="259045"/>
    <xdr:sp macro="" textlink="">
      <xdr:nvSpPr>
        <xdr:cNvPr id="479" name="テキスト ボックス 478"/>
        <xdr:cNvSpPr txBox="1"/>
      </xdr:nvSpPr>
      <xdr:spPr>
        <a:xfrm>
          <a:off x="9372111" y="1662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111908</xdr:rowOff>
    </xdr:from>
    <xdr:to>
      <xdr:col>46</xdr:col>
      <xdr:colOff>38100</xdr:colOff>
      <xdr:row>97</xdr:row>
      <xdr:rowOff>42058</xdr:rowOff>
    </xdr:to>
    <xdr:sp macro="" textlink="">
      <xdr:nvSpPr>
        <xdr:cNvPr id="480" name="楕円 479"/>
        <xdr:cNvSpPr/>
      </xdr:nvSpPr>
      <xdr:spPr>
        <a:xfrm>
          <a:off x="8699500" y="16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33185</xdr:rowOff>
    </xdr:from>
    <xdr:ext cx="534377" cy="259045"/>
    <xdr:sp macro="" textlink="">
      <xdr:nvSpPr>
        <xdr:cNvPr id="481" name="テキスト ボックス 480"/>
        <xdr:cNvSpPr txBox="1"/>
      </xdr:nvSpPr>
      <xdr:spPr>
        <a:xfrm>
          <a:off x="8483111" y="166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110359</xdr:rowOff>
    </xdr:from>
    <xdr:to>
      <xdr:col>41</xdr:col>
      <xdr:colOff>101600</xdr:colOff>
      <xdr:row>97</xdr:row>
      <xdr:rowOff>40509</xdr:rowOff>
    </xdr:to>
    <xdr:sp macro="" textlink="">
      <xdr:nvSpPr>
        <xdr:cNvPr id="482" name="楕円 481"/>
        <xdr:cNvSpPr/>
      </xdr:nvSpPr>
      <xdr:spPr>
        <a:xfrm>
          <a:off x="7810500" y="165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31636</xdr:rowOff>
    </xdr:from>
    <xdr:ext cx="534377" cy="259045"/>
    <xdr:sp macro="" textlink="">
      <xdr:nvSpPr>
        <xdr:cNvPr id="483" name="テキスト ボックス 482"/>
        <xdr:cNvSpPr txBox="1"/>
      </xdr:nvSpPr>
      <xdr:spPr>
        <a:xfrm>
          <a:off x="7594111" y="166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73036</xdr:rowOff>
    </xdr:from>
    <xdr:to>
      <xdr:col>36</xdr:col>
      <xdr:colOff>165100</xdr:colOff>
      <xdr:row>97</xdr:row>
      <xdr:rowOff>3186</xdr:rowOff>
    </xdr:to>
    <xdr:sp macro="" textlink="">
      <xdr:nvSpPr>
        <xdr:cNvPr id="484" name="楕円 483"/>
        <xdr:cNvSpPr/>
      </xdr:nvSpPr>
      <xdr:spPr>
        <a:xfrm>
          <a:off x="6921500" y="1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19713</xdr:rowOff>
    </xdr:from>
    <xdr:ext cx="534377" cy="259045"/>
    <xdr:sp macro="" textlink="">
      <xdr:nvSpPr>
        <xdr:cNvPr id="485" name="テキスト ボックス 484"/>
        <xdr:cNvSpPr txBox="1"/>
      </xdr:nvSpPr>
      <xdr:spPr>
        <a:xfrm>
          <a:off x="6705111" y="163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138895</xdr:rowOff>
    </xdr:from>
    <xdr:to>
      <xdr:col>85</xdr:col>
      <xdr:colOff>127000</xdr:colOff>
      <xdr:row>37</xdr:row>
      <xdr:rowOff>8494</xdr:rowOff>
    </xdr:to>
    <xdr:cxnSp macro="">
      <xdr:nvCxnSpPr>
        <xdr:cNvPr id="516" name="直線コネクタ 515"/>
        <xdr:cNvCxnSpPr/>
      </xdr:nvCxnSpPr>
      <xdr:spPr>
        <a:xfrm>
          <a:off x="15481300" y="5968195"/>
          <a:ext cx="838200" cy="38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50552</xdr:rowOff>
    </xdr:from>
    <xdr:ext cx="534377" cy="259045"/>
    <xdr:sp macro="" textlink="">
      <xdr:nvSpPr>
        <xdr:cNvPr id="517" name="災害復旧事業費平均値テキスト"/>
        <xdr:cNvSpPr txBox="1"/>
      </xdr:nvSpPr>
      <xdr:spPr>
        <a:xfrm>
          <a:off x="16370300" y="656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138895</xdr:rowOff>
    </xdr:from>
    <xdr:to>
      <xdr:col>81</xdr:col>
      <xdr:colOff>50800</xdr:colOff>
      <xdr:row>36</xdr:row>
      <xdr:rowOff>156409</xdr:rowOff>
    </xdr:to>
    <xdr:cxnSp macro="">
      <xdr:nvCxnSpPr>
        <xdr:cNvPr id="519" name="直線コネクタ 518"/>
        <xdr:cNvCxnSpPr/>
      </xdr:nvCxnSpPr>
      <xdr:spPr>
        <a:xfrm flipV="1">
          <a:off x="14592300" y="5968195"/>
          <a:ext cx="889000" cy="3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58031</xdr:rowOff>
    </xdr:from>
    <xdr:ext cx="469744" cy="259045"/>
    <xdr:sp macro="" textlink="">
      <xdr:nvSpPr>
        <xdr:cNvPr id="521" name="テキスト ボックス 520"/>
        <xdr:cNvSpPr txBox="1"/>
      </xdr:nvSpPr>
      <xdr:spPr>
        <a:xfrm>
          <a:off x="15246428" y="67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156409</xdr:rowOff>
    </xdr:from>
    <xdr:to>
      <xdr:col>76</xdr:col>
      <xdr:colOff>114300</xdr:colOff>
      <xdr:row>39</xdr:row>
      <xdr:rowOff>96962</xdr:rowOff>
    </xdr:to>
    <xdr:cxnSp macro="">
      <xdr:nvCxnSpPr>
        <xdr:cNvPr id="522" name="直線コネクタ 521"/>
        <xdr:cNvCxnSpPr/>
      </xdr:nvCxnSpPr>
      <xdr:spPr>
        <a:xfrm flipV="1">
          <a:off x="13703300" y="6328609"/>
          <a:ext cx="889000" cy="4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91678</xdr:rowOff>
    </xdr:from>
    <xdr:ext cx="469744" cy="259045"/>
    <xdr:sp macro="" textlink="">
      <xdr:nvSpPr>
        <xdr:cNvPr id="524" name="テキスト ボックス 523"/>
        <xdr:cNvSpPr txBox="1"/>
      </xdr:nvSpPr>
      <xdr:spPr>
        <a:xfrm>
          <a:off x="14357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94948</xdr:rowOff>
    </xdr:from>
    <xdr:to>
      <xdr:col>71</xdr:col>
      <xdr:colOff>177800</xdr:colOff>
      <xdr:row>39</xdr:row>
      <xdr:rowOff>96962</xdr:rowOff>
    </xdr:to>
    <xdr:cxnSp macro="">
      <xdr:nvCxnSpPr>
        <xdr:cNvPr id="525" name="直線コネクタ 524"/>
        <xdr:cNvCxnSpPr/>
      </xdr:nvCxnSpPr>
      <xdr:spPr>
        <a:xfrm>
          <a:off x="12814300" y="6781498"/>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129144</xdr:rowOff>
    </xdr:from>
    <xdr:to>
      <xdr:col>85</xdr:col>
      <xdr:colOff>177800</xdr:colOff>
      <xdr:row>37</xdr:row>
      <xdr:rowOff>59294</xdr:rowOff>
    </xdr:to>
    <xdr:sp macro="" textlink="">
      <xdr:nvSpPr>
        <xdr:cNvPr id="535" name="楕円 534"/>
        <xdr:cNvSpPr/>
      </xdr:nvSpPr>
      <xdr:spPr>
        <a:xfrm>
          <a:off x="16268700" y="63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152021</xdr:rowOff>
    </xdr:from>
    <xdr:ext cx="534377" cy="259045"/>
    <xdr:sp macro="" textlink="">
      <xdr:nvSpPr>
        <xdr:cNvPr id="536" name="災害復旧事業費該当値テキスト"/>
        <xdr:cNvSpPr txBox="1"/>
      </xdr:nvSpPr>
      <xdr:spPr>
        <a:xfrm>
          <a:off x="16370300" y="61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88095</xdr:rowOff>
    </xdr:from>
    <xdr:to>
      <xdr:col>81</xdr:col>
      <xdr:colOff>101600</xdr:colOff>
      <xdr:row>35</xdr:row>
      <xdr:rowOff>18245</xdr:rowOff>
    </xdr:to>
    <xdr:sp macro="" textlink="">
      <xdr:nvSpPr>
        <xdr:cNvPr id="537" name="楕円 536"/>
        <xdr:cNvSpPr/>
      </xdr:nvSpPr>
      <xdr:spPr>
        <a:xfrm>
          <a:off x="15430500" y="59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34772</xdr:rowOff>
    </xdr:from>
    <xdr:ext cx="534377" cy="259045"/>
    <xdr:sp macro="" textlink="">
      <xdr:nvSpPr>
        <xdr:cNvPr id="538" name="テキスト ボックス 537"/>
        <xdr:cNvSpPr txBox="1"/>
      </xdr:nvSpPr>
      <xdr:spPr>
        <a:xfrm>
          <a:off x="15214111" y="56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105609</xdr:rowOff>
    </xdr:from>
    <xdr:to>
      <xdr:col>76</xdr:col>
      <xdr:colOff>165100</xdr:colOff>
      <xdr:row>37</xdr:row>
      <xdr:rowOff>35759</xdr:rowOff>
    </xdr:to>
    <xdr:sp macro="" textlink="">
      <xdr:nvSpPr>
        <xdr:cNvPr id="539" name="楕円 538"/>
        <xdr:cNvSpPr/>
      </xdr:nvSpPr>
      <xdr:spPr>
        <a:xfrm>
          <a:off x="14541500" y="62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52286</xdr:rowOff>
    </xdr:from>
    <xdr:ext cx="534377" cy="259045"/>
    <xdr:sp macro="" textlink="">
      <xdr:nvSpPr>
        <xdr:cNvPr id="540" name="テキスト ボックス 539"/>
        <xdr:cNvSpPr txBox="1"/>
      </xdr:nvSpPr>
      <xdr:spPr>
        <a:xfrm>
          <a:off x="14325111" y="60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46162</xdr:rowOff>
    </xdr:from>
    <xdr:to>
      <xdr:col>72</xdr:col>
      <xdr:colOff>38100</xdr:colOff>
      <xdr:row>39</xdr:row>
      <xdr:rowOff>147762</xdr:rowOff>
    </xdr:to>
    <xdr:sp macro="" textlink="">
      <xdr:nvSpPr>
        <xdr:cNvPr id="541" name="楕円 540"/>
        <xdr:cNvSpPr/>
      </xdr:nvSpPr>
      <xdr:spPr>
        <a:xfrm>
          <a:off x="13652500" y="67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138889</xdr:rowOff>
    </xdr:from>
    <xdr:ext cx="378565" cy="259045"/>
    <xdr:sp macro="" textlink="">
      <xdr:nvSpPr>
        <xdr:cNvPr id="542" name="テキスト ボックス 541"/>
        <xdr:cNvSpPr txBox="1"/>
      </xdr:nvSpPr>
      <xdr:spPr>
        <a:xfrm>
          <a:off x="13514017" y="6825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44148</xdr:rowOff>
    </xdr:from>
    <xdr:to>
      <xdr:col>67</xdr:col>
      <xdr:colOff>101600</xdr:colOff>
      <xdr:row>39</xdr:row>
      <xdr:rowOff>145748</xdr:rowOff>
    </xdr:to>
    <xdr:sp macro="" textlink="">
      <xdr:nvSpPr>
        <xdr:cNvPr id="543" name="楕円 542"/>
        <xdr:cNvSpPr/>
      </xdr:nvSpPr>
      <xdr:spPr>
        <a:xfrm>
          <a:off x="12763500" y="67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136875</xdr:rowOff>
    </xdr:from>
    <xdr:ext cx="378565" cy="259045"/>
    <xdr:sp macro="" textlink="">
      <xdr:nvSpPr>
        <xdr:cNvPr id="544" name="テキスト ボックス 543"/>
        <xdr:cNvSpPr txBox="1"/>
      </xdr:nvSpPr>
      <xdr:spPr>
        <a:xfrm>
          <a:off x="12625017" y="682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76639</xdr:rowOff>
    </xdr:from>
    <xdr:to>
      <xdr:col>85</xdr:col>
      <xdr:colOff>127000</xdr:colOff>
      <xdr:row>77</xdr:row>
      <xdr:rowOff>89914</xdr:rowOff>
    </xdr:to>
    <xdr:cxnSp macro="">
      <xdr:nvCxnSpPr>
        <xdr:cNvPr id="625" name="直線コネクタ 624"/>
        <xdr:cNvCxnSpPr/>
      </xdr:nvCxnSpPr>
      <xdr:spPr>
        <a:xfrm>
          <a:off x="15481300" y="13278289"/>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76639</xdr:rowOff>
    </xdr:from>
    <xdr:to>
      <xdr:col>81</xdr:col>
      <xdr:colOff>50800</xdr:colOff>
      <xdr:row>77</xdr:row>
      <xdr:rowOff>93393</xdr:rowOff>
    </xdr:to>
    <xdr:cxnSp macro="">
      <xdr:nvCxnSpPr>
        <xdr:cNvPr id="628" name="直線コネクタ 627"/>
        <xdr:cNvCxnSpPr/>
      </xdr:nvCxnSpPr>
      <xdr:spPr>
        <a:xfrm flipV="1">
          <a:off x="14592300" y="13278289"/>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165205</xdr:rowOff>
    </xdr:from>
    <xdr:to>
      <xdr:col>76</xdr:col>
      <xdr:colOff>114300</xdr:colOff>
      <xdr:row>77</xdr:row>
      <xdr:rowOff>93393</xdr:rowOff>
    </xdr:to>
    <xdr:cxnSp macro="">
      <xdr:nvCxnSpPr>
        <xdr:cNvPr id="631" name="直線コネクタ 630"/>
        <xdr:cNvCxnSpPr/>
      </xdr:nvCxnSpPr>
      <xdr:spPr>
        <a:xfrm>
          <a:off x="13703300" y="13195405"/>
          <a:ext cx="889000" cy="9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161906</xdr:rowOff>
    </xdr:from>
    <xdr:to>
      <xdr:col>71</xdr:col>
      <xdr:colOff>177800</xdr:colOff>
      <xdr:row>76</xdr:row>
      <xdr:rowOff>165205</xdr:rowOff>
    </xdr:to>
    <xdr:cxnSp macro="">
      <xdr:nvCxnSpPr>
        <xdr:cNvPr id="634" name="直線コネクタ 633"/>
        <xdr:cNvCxnSpPr/>
      </xdr:nvCxnSpPr>
      <xdr:spPr>
        <a:xfrm>
          <a:off x="12814300" y="13192106"/>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39114</xdr:rowOff>
    </xdr:from>
    <xdr:to>
      <xdr:col>85</xdr:col>
      <xdr:colOff>177800</xdr:colOff>
      <xdr:row>77</xdr:row>
      <xdr:rowOff>140714</xdr:rowOff>
    </xdr:to>
    <xdr:sp macro="" textlink="">
      <xdr:nvSpPr>
        <xdr:cNvPr id="644" name="楕円 643"/>
        <xdr:cNvSpPr/>
      </xdr:nvSpPr>
      <xdr:spPr>
        <a:xfrm>
          <a:off x="16268700" y="132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17541</xdr:rowOff>
    </xdr:from>
    <xdr:ext cx="534377" cy="259045"/>
    <xdr:sp macro="" textlink="">
      <xdr:nvSpPr>
        <xdr:cNvPr id="645" name="公債費該当値テキスト"/>
        <xdr:cNvSpPr txBox="1"/>
      </xdr:nvSpPr>
      <xdr:spPr>
        <a:xfrm>
          <a:off x="16370300" y="132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25839</xdr:rowOff>
    </xdr:from>
    <xdr:to>
      <xdr:col>81</xdr:col>
      <xdr:colOff>101600</xdr:colOff>
      <xdr:row>77</xdr:row>
      <xdr:rowOff>127439</xdr:rowOff>
    </xdr:to>
    <xdr:sp macro="" textlink="">
      <xdr:nvSpPr>
        <xdr:cNvPr id="646" name="楕円 645"/>
        <xdr:cNvSpPr/>
      </xdr:nvSpPr>
      <xdr:spPr>
        <a:xfrm>
          <a:off x="15430500" y="132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118566</xdr:rowOff>
    </xdr:from>
    <xdr:ext cx="534377" cy="259045"/>
    <xdr:sp macro="" textlink="">
      <xdr:nvSpPr>
        <xdr:cNvPr id="647" name="テキスト ボックス 646"/>
        <xdr:cNvSpPr txBox="1"/>
      </xdr:nvSpPr>
      <xdr:spPr>
        <a:xfrm>
          <a:off x="15214111" y="133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42593</xdr:rowOff>
    </xdr:from>
    <xdr:to>
      <xdr:col>76</xdr:col>
      <xdr:colOff>165100</xdr:colOff>
      <xdr:row>77</xdr:row>
      <xdr:rowOff>144193</xdr:rowOff>
    </xdr:to>
    <xdr:sp macro="" textlink="">
      <xdr:nvSpPr>
        <xdr:cNvPr id="648" name="楕円 647"/>
        <xdr:cNvSpPr/>
      </xdr:nvSpPr>
      <xdr:spPr>
        <a:xfrm>
          <a:off x="14541500" y="132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135320</xdr:rowOff>
    </xdr:from>
    <xdr:ext cx="534377" cy="259045"/>
    <xdr:sp macro="" textlink="">
      <xdr:nvSpPr>
        <xdr:cNvPr id="649" name="テキスト ボックス 648"/>
        <xdr:cNvSpPr txBox="1"/>
      </xdr:nvSpPr>
      <xdr:spPr>
        <a:xfrm>
          <a:off x="14325111" y="133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114405</xdr:rowOff>
    </xdr:from>
    <xdr:to>
      <xdr:col>72</xdr:col>
      <xdr:colOff>38100</xdr:colOff>
      <xdr:row>77</xdr:row>
      <xdr:rowOff>44555</xdr:rowOff>
    </xdr:to>
    <xdr:sp macro="" textlink="">
      <xdr:nvSpPr>
        <xdr:cNvPr id="650" name="楕円 649"/>
        <xdr:cNvSpPr/>
      </xdr:nvSpPr>
      <xdr:spPr>
        <a:xfrm>
          <a:off x="13652500" y="131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35682</xdr:rowOff>
    </xdr:from>
    <xdr:ext cx="534377" cy="259045"/>
    <xdr:sp macro="" textlink="">
      <xdr:nvSpPr>
        <xdr:cNvPr id="651" name="テキスト ボックス 650"/>
        <xdr:cNvSpPr txBox="1"/>
      </xdr:nvSpPr>
      <xdr:spPr>
        <a:xfrm>
          <a:off x="13436111" y="132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111106</xdr:rowOff>
    </xdr:from>
    <xdr:to>
      <xdr:col>67</xdr:col>
      <xdr:colOff>101600</xdr:colOff>
      <xdr:row>77</xdr:row>
      <xdr:rowOff>41256</xdr:rowOff>
    </xdr:to>
    <xdr:sp macro="" textlink="">
      <xdr:nvSpPr>
        <xdr:cNvPr id="652" name="楕円 651"/>
        <xdr:cNvSpPr/>
      </xdr:nvSpPr>
      <xdr:spPr>
        <a:xfrm>
          <a:off x="12763500" y="131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32383</xdr:rowOff>
    </xdr:from>
    <xdr:ext cx="534377" cy="259045"/>
    <xdr:sp macro="" textlink="">
      <xdr:nvSpPr>
        <xdr:cNvPr id="653" name="テキスト ボックス 652"/>
        <xdr:cNvSpPr txBox="1"/>
      </xdr:nvSpPr>
      <xdr:spPr>
        <a:xfrm>
          <a:off x="12547111" y="132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18991</xdr:rowOff>
    </xdr:from>
    <xdr:to>
      <xdr:col>85</xdr:col>
      <xdr:colOff>127000</xdr:colOff>
      <xdr:row>99</xdr:row>
      <xdr:rowOff>24025</xdr:rowOff>
    </xdr:to>
    <xdr:cxnSp macro="">
      <xdr:nvCxnSpPr>
        <xdr:cNvPr id="682" name="直線コネクタ 681"/>
        <xdr:cNvCxnSpPr/>
      </xdr:nvCxnSpPr>
      <xdr:spPr>
        <a:xfrm>
          <a:off x="15481300" y="16992541"/>
          <a:ext cx="8382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169292</xdr:rowOff>
    </xdr:from>
    <xdr:to>
      <xdr:col>81</xdr:col>
      <xdr:colOff>50800</xdr:colOff>
      <xdr:row>99</xdr:row>
      <xdr:rowOff>18991</xdr:rowOff>
    </xdr:to>
    <xdr:cxnSp macro="">
      <xdr:nvCxnSpPr>
        <xdr:cNvPr id="685" name="直線コネクタ 684"/>
        <xdr:cNvCxnSpPr/>
      </xdr:nvCxnSpPr>
      <xdr:spPr>
        <a:xfrm>
          <a:off x="14592300" y="16971392"/>
          <a:ext cx="8890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153969</xdr:rowOff>
    </xdr:from>
    <xdr:to>
      <xdr:col>76</xdr:col>
      <xdr:colOff>114300</xdr:colOff>
      <xdr:row>98</xdr:row>
      <xdr:rowOff>169292</xdr:rowOff>
    </xdr:to>
    <xdr:cxnSp macro="">
      <xdr:nvCxnSpPr>
        <xdr:cNvPr id="688" name="直線コネクタ 687"/>
        <xdr:cNvCxnSpPr/>
      </xdr:nvCxnSpPr>
      <xdr:spPr>
        <a:xfrm>
          <a:off x="13703300" y="16956069"/>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153969</xdr:rowOff>
    </xdr:from>
    <xdr:to>
      <xdr:col>71</xdr:col>
      <xdr:colOff>177800</xdr:colOff>
      <xdr:row>98</xdr:row>
      <xdr:rowOff>156377</xdr:rowOff>
    </xdr:to>
    <xdr:cxnSp macro="">
      <xdr:nvCxnSpPr>
        <xdr:cNvPr id="691" name="直線コネクタ 690"/>
        <xdr:cNvCxnSpPr/>
      </xdr:nvCxnSpPr>
      <xdr:spPr>
        <a:xfrm flipV="1">
          <a:off x="12814300" y="16956069"/>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144675</xdr:rowOff>
    </xdr:from>
    <xdr:to>
      <xdr:col>85</xdr:col>
      <xdr:colOff>177800</xdr:colOff>
      <xdr:row>99</xdr:row>
      <xdr:rowOff>74825</xdr:rowOff>
    </xdr:to>
    <xdr:sp macro="" textlink="">
      <xdr:nvSpPr>
        <xdr:cNvPr id="701" name="楕円 700"/>
        <xdr:cNvSpPr/>
      </xdr:nvSpPr>
      <xdr:spPr>
        <a:xfrm>
          <a:off x="16268700" y="16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59602</xdr:rowOff>
    </xdr:from>
    <xdr:ext cx="469744" cy="259045"/>
    <xdr:sp macro="" textlink="">
      <xdr:nvSpPr>
        <xdr:cNvPr id="702" name="積立金該当値テキスト"/>
        <xdr:cNvSpPr txBox="1"/>
      </xdr:nvSpPr>
      <xdr:spPr>
        <a:xfrm>
          <a:off x="16370300" y="1686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139641</xdr:rowOff>
    </xdr:from>
    <xdr:to>
      <xdr:col>81</xdr:col>
      <xdr:colOff>101600</xdr:colOff>
      <xdr:row>99</xdr:row>
      <xdr:rowOff>69791</xdr:rowOff>
    </xdr:to>
    <xdr:sp macro="" textlink="">
      <xdr:nvSpPr>
        <xdr:cNvPr id="703" name="楕円 702"/>
        <xdr:cNvSpPr/>
      </xdr:nvSpPr>
      <xdr:spPr>
        <a:xfrm>
          <a:off x="15430500" y="169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60918</xdr:rowOff>
    </xdr:from>
    <xdr:ext cx="469744" cy="259045"/>
    <xdr:sp macro="" textlink="">
      <xdr:nvSpPr>
        <xdr:cNvPr id="704" name="テキスト ボックス 703"/>
        <xdr:cNvSpPr txBox="1"/>
      </xdr:nvSpPr>
      <xdr:spPr>
        <a:xfrm>
          <a:off x="15246428" y="1703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118492</xdr:rowOff>
    </xdr:from>
    <xdr:to>
      <xdr:col>76</xdr:col>
      <xdr:colOff>165100</xdr:colOff>
      <xdr:row>99</xdr:row>
      <xdr:rowOff>48642</xdr:rowOff>
    </xdr:to>
    <xdr:sp macro="" textlink="">
      <xdr:nvSpPr>
        <xdr:cNvPr id="705" name="楕円 704"/>
        <xdr:cNvSpPr/>
      </xdr:nvSpPr>
      <xdr:spPr>
        <a:xfrm>
          <a:off x="14541500" y="169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39769</xdr:rowOff>
    </xdr:from>
    <xdr:ext cx="534377" cy="259045"/>
    <xdr:sp macro="" textlink="">
      <xdr:nvSpPr>
        <xdr:cNvPr id="706" name="テキスト ボックス 705"/>
        <xdr:cNvSpPr txBox="1"/>
      </xdr:nvSpPr>
      <xdr:spPr>
        <a:xfrm>
          <a:off x="14325111" y="170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103169</xdr:rowOff>
    </xdr:from>
    <xdr:to>
      <xdr:col>72</xdr:col>
      <xdr:colOff>38100</xdr:colOff>
      <xdr:row>99</xdr:row>
      <xdr:rowOff>33319</xdr:rowOff>
    </xdr:to>
    <xdr:sp macro="" textlink="">
      <xdr:nvSpPr>
        <xdr:cNvPr id="707" name="楕円 706"/>
        <xdr:cNvSpPr/>
      </xdr:nvSpPr>
      <xdr:spPr>
        <a:xfrm>
          <a:off x="13652500" y="169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24446</xdr:rowOff>
    </xdr:from>
    <xdr:ext cx="534377" cy="259045"/>
    <xdr:sp macro="" textlink="">
      <xdr:nvSpPr>
        <xdr:cNvPr id="708" name="テキスト ボックス 707"/>
        <xdr:cNvSpPr txBox="1"/>
      </xdr:nvSpPr>
      <xdr:spPr>
        <a:xfrm>
          <a:off x="13436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105577</xdr:rowOff>
    </xdr:from>
    <xdr:to>
      <xdr:col>67</xdr:col>
      <xdr:colOff>101600</xdr:colOff>
      <xdr:row>99</xdr:row>
      <xdr:rowOff>35727</xdr:rowOff>
    </xdr:to>
    <xdr:sp macro="" textlink="">
      <xdr:nvSpPr>
        <xdr:cNvPr id="709" name="楕円 708"/>
        <xdr:cNvSpPr/>
      </xdr:nvSpPr>
      <xdr:spPr>
        <a:xfrm>
          <a:off x="12763500" y="16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26854</xdr:rowOff>
    </xdr:from>
    <xdr:ext cx="534377" cy="259045"/>
    <xdr:sp macro="" textlink="">
      <xdr:nvSpPr>
        <xdr:cNvPr id="710" name="テキスト ボックス 709"/>
        <xdr:cNvSpPr txBox="1"/>
      </xdr:nvSpPr>
      <xdr:spPr>
        <a:xfrm>
          <a:off x="12547111" y="17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60452</xdr:rowOff>
    </xdr:from>
    <xdr:to>
      <xdr:col>116</xdr:col>
      <xdr:colOff>63500</xdr:colOff>
      <xdr:row>39</xdr:row>
      <xdr:rowOff>67092</xdr:rowOff>
    </xdr:to>
    <xdr:cxnSp macro="">
      <xdr:nvCxnSpPr>
        <xdr:cNvPr id="741" name="直線コネクタ 740"/>
        <xdr:cNvCxnSpPr/>
      </xdr:nvCxnSpPr>
      <xdr:spPr>
        <a:xfrm flipV="1">
          <a:off x="21323300" y="5718302"/>
          <a:ext cx="838200" cy="103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162468</xdr:rowOff>
    </xdr:from>
    <xdr:ext cx="469744" cy="259045"/>
    <xdr:sp macro="" textlink="">
      <xdr:nvSpPr>
        <xdr:cNvPr id="742" name="投資及び出資金平均値テキスト"/>
        <xdr:cNvSpPr txBox="1"/>
      </xdr:nvSpPr>
      <xdr:spPr>
        <a:xfrm>
          <a:off x="22212300" y="633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50437</xdr:rowOff>
    </xdr:from>
    <xdr:to>
      <xdr:col>111</xdr:col>
      <xdr:colOff>177800</xdr:colOff>
      <xdr:row>39</xdr:row>
      <xdr:rowOff>67092</xdr:rowOff>
    </xdr:to>
    <xdr:cxnSp macro="">
      <xdr:nvCxnSpPr>
        <xdr:cNvPr id="744" name="直線コネクタ 743"/>
        <xdr:cNvCxnSpPr/>
      </xdr:nvCxnSpPr>
      <xdr:spPr>
        <a:xfrm>
          <a:off x="20434300" y="673698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50437</xdr:rowOff>
    </xdr:to>
    <xdr:cxnSp macro="">
      <xdr:nvCxnSpPr>
        <xdr:cNvPr id="747" name="直線コネクタ 746"/>
        <xdr:cNvCxnSpPr/>
      </xdr:nvCxnSpPr>
      <xdr:spPr>
        <a:xfrm>
          <a:off x="19545300" y="6726428"/>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32911</xdr:rowOff>
    </xdr:from>
    <xdr:to>
      <xdr:col>102</xdr:col>
      <xdr:colOff>114300</xdr:colOff>
      <xdr:row>39</xdr:row>
      <xdr:rowOff>39878</xdr:rowOff>
    </xdr:to>
    <xdr:cxnSp macro="">
      <xdr:nvCxnSpPr>
        <xdr:cNvPr id="750" name="直線コネクタ 749"/>
        <xdr:cNvCxnSpPr/>
      </xdr:nvCxnSpPr>
      <xdr:spPr>
        <a:xfrm>
          <a:off x="18656300" y="6719461"/>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9652</xdr:rowOff>
    </xdr:from>
    <xdr:to>
      <xdr:col>116</xdr:col>
      <xdr:colOff>114300</xdr:colOff>
      <xdr:row>33</xdr:row>
      <xdr:rowOff>111252</xdr:rowOff>
    </xdr:to>
    <xdr:sp macro="" textlink="">
      <xdr:nvSpPr>
        <xdr:cNvPr id="760" name="楕円 759"/>
        <xdr:cNvSpPr/>
      </xdr:nvSpPr>
      <xdr:spPr>
        <a:xfrm>
          <a:off x="221107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32529</xdr:rowOff>
    </xdr:from>
    <xdr:ext cx="469744" cy="259045"/>
    <xdr:sp macro="" textlink="">
      <xdr:nvSpPr>
        <xdr:cNvPr id="761" name="投資及び出資金該当値テキスト"/>
        <xdr:cNvSpPr txBox="1"/>
      </xdr:nvSpPr>
      <xdr:spPr>
        <a:xfrm>
          <a:off x="22212300" y="55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16292</xdr:rowOff>
    </xdr:from>
    <xdr:to>
      <xdr:col>112</xdr:col>
      <xdr:colOff>38100</xdr:colOff>
      <xdr:row>39</xdr:row>
      <xdr:rowOff>117892</xdr:rowOff>
    </xdr:to>
    <xdr:sp macro="" textlink="">
      <xdr:nvSpPr>
        <xdr:cNvPr id="762" name="楕円 761"/>
        <xdr:cNvSpPr/>
      </xdr:nvSpPr>
      <xdr:spPr>
        <a:xfrm>
          <a:off x="21272500" y="67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109019</xdr:rowOff>
    </xdr:from>
    <xdr:ext cx="378565" cy="259045"/>
    <xdr:sp macro="" textlink="">
      <xdr:nvSpPr>
        <xdr:cNvPr id="763" name="テキスト ボックス 762"/>
        <xdr:cNvSpPr txBox="1"/>
      </xdr:nvSpPr>
      <xdr:spPr>
        <a:xfrm>
          <a:off x="21134017" y="679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171087</xdr:rowOff>
    </xdr:from>
    <xdr:to>
      <xdr:col>107</xdr:col>
      <xdr:colOff>101600</xdr:colOff>
      <xdr:row>39</xdr:row>
      <xdr:rowOff>101237</xdr:rowOff>
    </xdr:to>
    <xdr:sp macro="" textlink="">
      <xdr:nvSpPr>
        <xdr:cNvPr id="764" name="楕円 763"/>
        <xdr:cNvSpPr/>
      </xdr:nvSpPr>
      <xdr:spPr>
        <a:xfrm>
          <a:off x="20383500" y="66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92364</xdr:rowOff>
    </xdr:from>
    <xdr:ext cx="378565" cy="259045"/>
    <xdr:sp macro="" textlink="">
      <xdr:nvSpPr>
        <xdr:cNvPr id="765" name="テキスト ボックス 764"/>
        <xdr:cNvSpPr txBox="1"/>
      </xdr:nvSpPr>
      <xdr:spPr>
        <a:xfrm>
          <a:off x="20245017" y="67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66" name="楕円 765"/>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81805</xdr:rowOff>
    </xdr:from>
    <xdr:ext cx="378565" cy="259045"/>
    <xdr:sp macro="" textlink="">
      <xdr:nvSpPr>
        <xdr:cNvPr id="767" name="テキスト ボックス 766"/>
        <xdr:cNvSpPr txBox="1"/>
      </xdr:nvSpPr>
      <xdr:spPr>
        <a:xfrm>
          <a:off x="19356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153561</xdr:rowOff>
    </xdr:from>
    <xdr:to>
      <xdr:col>98</xdr:col>
      <xdr:colOff>38100</xdr:colOff>
      <xdr:row>39</xdr:row>
      <xdr:rowOff>83711</xdr:rowOff>
    </xdr:to>
    <xdr:sp macro="" textlink="">
      <xdr:nvSpPr>
        <xdr:cNvPr id="768" name="楕円 767"/>
        <xdr:cNvSpPr/>
      </xdr:nvSpPr>
      <xdr:spPr>
        <a:xfrm>
          <a:off x="18605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74838</xdr:rowOff>
    </xdr:from>
    <xdr:ext cx="378565" cy="259045"/>
    <xdr:sp macro="" textlink="">
      <xdr:nvSpPr>
        <xdr:cNvPr id="769" name="テキスト ボックス 768"/>
        <xdr:cNvSpPr txBox="1"/>
      </xdr:nvSpPr>
      <xdr:spPr>
        <a:xfrm>
          <a:off x="18467017" y="67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46386</xdr:rowOff>
    </xdr:from>
    <xdr:to>
      <xdr:col>116</xdr:col>
      <xdr:colOff>62864</xdr:colOff>
      <xdr:row>58</xdr:row>
      <xdr:rowOff>139700</xdr:rowOff>
    </xdr:to>
    <xdr:cxnSp macro="">
      <xdr:nvCxnSpPr>
        <xdr:cNvPr id="791" name="直線コネクタ 790"/>
        <xdr:cNvCxnSpPr/>
      </xdr:nvCxnSpPr>
      <xdr:spPr>
        <a:xfrm flipV="1">
          <a:off x="22159595" y="9304686"/>
          <a:ext cx="1269" cy="77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164513</xdr:rowOff>
    </xdr:from>
    <xdr:ext cx="534377" cy="259045"/>
    <xdr:sp macro="" textlink="">
      <xdr:nvSpPr>
        <xdr:cNvPr id="794" name="貸付金最大値テキスト"/>
        <xdr:cNvSpPr txBox="1"/>
      </xdr:nvSpPr>
      <xdr:spPr>
        <a:xfrm>
          <a:off x="22212300" y="90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46386</xdr:rowOff>
    </xdr:from>
    <xdr:to>
      <xdr:col>116</xdr:col>
      <xdr:colOff>152400</xdr:colOff>
      <xdr:row>54</xdr:row>
      <xdr:rowOff>46386</xdr:rowOff>
    </xdr:to>
    <xdr:cxnSp macro="">
      <xdr:nvCxnSpPr>
        <xdr:cNvPr id="795" name="直線コネクタ 794"/>
        <xdr:cNvCxnSpPr/>
      </xdr:nvCxnSpPr>
      <xdr:spPr>
        <a:xfrm>
          <a:off x="22072600" y="930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12095</xdr:rowOff>
    </xdr:from>
    <xdr:to>
      <xdr:col>116</xdr:col>
      <xdr:colOff>63500</xdr:colOff>
      <xdr:row>54</xdr:row>
      <xdr:rowOff>46386</xdr:rowOff>
    </xdr:to>
    <xdr:cxnSp macro="">
      <xdr:nvCxnSpPr>
        <xdr:cNvPr id="796" name="直線コネクタ 795"/>
        <xdr:cNvCxnSpPr/>
      </xdr:nvCxnSpPr>
      <xdr:spPr>
        <a:xfrm>
          <a:off x="21323300" y="8584595"/>
          <a:ext cx="8382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121779</xdr:rowOff>
    </xdr:from>
    <xdr:ext cx="469744" cy="259045"/>
    <xdr:sp macro="" textlink="">
      <xdr:nvSpPr>
        <xdr:cNvPr id="797" name="貸付金平均値テキスト"/>
        <xdr:cNvSpPr txBox="1"/>
      </xdr:nvSpPr>
      <xdr:spPr>
        <a:xfrm>
          <a:off x="22212300" y="9894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143352</xdr:rowOff>
    </xdr:from>
    <xdr:to>
      <xdr:col>116</xdr:col>
      <xdr:colOff>114300</xdr:colOff>
      <xdr:row>58</xdr:row>
      <xdr:rowOff>73502</xdr:rowOff>
    </xdr:to>
    <xdr:sp macro="" textlink="">
      <xdr:nvSpPr>
        <xdr:cNvPr id="798" name="フローチャート: 判断 797"/>
        <xdr:cNvSpPr/>
      </xdr:nvSpPr>
      <xdr:spPr>
        <a:xfrm>
          <a:off x="221107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12095</xdr:rowOff>
    </xdr:from>
    <xdr:to>
      <xdr:col>111</xdr:col>
      <xdr:colOff>177800</xdr:colOff>
      <xdr:row>51</xdr:row>
      <xdr:rowOff>109022</xdr:rowOff>
    </xdr:to>
    <xdr:cxnSp macro="">
      <xdr:nvCxnSpPr>
        <xdr:cNvPr id="799" name="直線コネクタ 798"/>
        <xdr:cNvCxnSpPr/>
      </xdr:nvCxnSpPr>
      <xdr:spPr>
        <a:xfrm flipV="1">
          <a:off x="20434300" y="8584595"/>
          <a:ext cx="889000" cy="26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108879</xdr:rowOff>
    </xdr:from>
    <xdr:to>
      <xdr:col>112</xdr:col>
      <xdr:colOff>38100</xdr:colOff>
      <xdr:row>58</xdr:row>
      <xdr:rowOff>39029</xdr:rowOff>
    </xdr:to>
    <xdr:sp macro="" textlink="">
      <xdr:nvSpPr>
        <xdr:cNvPr id="800" name="フローチャート: 判断 799"/>
        <xdr:cNvSpPr/>
      </xdr:nvSpPr>
      <xdr:spPr>
        <a:xfrm>
          <a:off x="212725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30156</xdr:rowOff>
    </xdr:from>
    <xdr:ext cx="469744" cy="259045"/>
    <xdr:sp macro="" textlink="">
      <xdr:nvSpPr>
        <xdr:cNvPr id="801" name="テキスト ボックス 800"/>
        <xdr:cNvSpPr txBox="1"/>
      </xdr:nvSpPr>
      <xdr:spPr>
        <a:xfrm>
          <a:off x="21088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39619</xdr:rowOff>
    </xdr:from>
    <xdr:to>
      <xdr:col>107</xdr:col>
      <xdr:colOff>50800</xdr:colOff>
      <xdr:row>51</xdr:row>
      <xdr:rowOff>109022</xdr:rowOff>
    </xdr:to>
    <xdr:cxnSp macro="">
      <xdr:nvCxnSpPr>
        <xdr:cNvPr id="802" name="直線コネクタ 801"/>
        <xdr:cNvCxnSpPr/>
      </xdr:nvCxnSpPr>
      <xdr:spPr>
        <a:xfrm>
          <a:off x="19545300" y="8612119"/>
          <a:ext cx="889000" cy="2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88534</xdr:rowOff>
    </xdr:from>
    <xdr:to>
      <xdr:col>107</xdr:col>
      <xdr:colOff>101600</xdr:colOff>
      <xdr:row>58</xdr:row>
      <xdr:rowOff>18684</xdr:rowOff>
    </xdr:to>
    <xdr:sp macro="" textlink="">
      <xdr:nvSpPr>
        <xdr:cNvPr id="803" name="フローチャート: 判断 802"/>
        <xdr:cNvSpPr/>
      </xdr:nvSpPr>
      <xdr:spPr>
        <a:xfrm>
          <a:off x="20383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9811</xdr:rowOff>
    </xdr:from>
    <xdr:ext cx="469744" cy="259045"/>
    <xdr:sp macro="" textlink="">
      <xdr:nvSpPr>
        <xdr:cNvPr id="804" name="テキスト ボックス 803"/>
        <xdr:cNvSpPr txBox="1"/>
      </xdr:nvSpPr>
      <xdr:spPr>
        <a:xfrm>
          <a:off x="20199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39619</xdr:rowOff>
    </xdr:from>
    <xdr:to>
      <xdr:col>102</xdr:col>
      <xdr:colOff>114300</xdr:colOff>
      <xdr:row>54</xdr:row>
      <xdr:rowOff>83556</xdr:rowOff>
    </xdr:to>
    <xdr:cxnSp macro="">
      <xdr:nvCxnSpPr>
        <xdr:cNvPr id="805" name="直線コネクタ 804"/>
        <xdr:cNvCxnSpPr/>
      </xdr:nvCxnSpPr>
      <xdr:spPr>
        <a:xfrm flipV="1">
          <a:off x="18656300" y="8612119"/>
          <a:ext cx="889000" cy="7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114823</xdr:rowOff>
    </xdr:from>
    <xdr:to>
      <xdr:col>102</xdr:col>
      <xdr:colOff>165100</xdr:colOff>
      <xdr:row>58</xdr:row>
      <xdr:rowOff>44973</xdr:rowOff>
    </xdr:to>
    <xdr:sp macro="" textlink="">
      <xdr:nvSpPr>
        <xdr:cNvPr id="806" name="フローチャート: 判断 805"/>
        <xdr:cNvSpPr/>
      </xdr:nvSpPr>
      <xdr:spPr>
        <a:xfrm>
          <a:off x="19494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36100</xdr:rowOff>
    </xdr:from>
    <xdr:ext cx="469744" cy="259045"/>
    <xdr:sp macro="" textlink="">
      <xdr:nvSpPr>
        <xdr:cNvPr id="807" name="テキスト ボックス 806"/>
        <xdr:cNvSpPr txBox="1"/>
      </xdr:nvSpPr>
      <xdr:spPr>
        <a:xfrm>
          <a:off x="19310428"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79619</xdr:rowOff>
    </xdr:from>
    <xdr:to>
      <xdr:col>98</xdr:col>
      <xdr:colOff>38100</xdr:colOff>
      <xdr:row>58</xdr:row>
      <xdr:rowOff>9769</xdr:rowOff>
    </xdr:to>
    <xdr:sp macro="" textlink="">
      <xdr:nvSpPr>
        <xdr:cNvPr id="808" name="フローチャート: 判断 807"/>
        <xdr:cNvSpPr/>
      </xdr:nvSpPr>
      <xdr:spPr>
        <a:xfrm>
          <a:off x="18605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896</xdr:rowOff>
    </xdr:from>
    <xdr:ext cx="469744" cy="259045"/>
    <xdr:sp macro="" textlink="">
      <xdr:nvSpPr>
        <xdr:cNvPr id="809" name="テキスト ボックス 808"/>
        <xdr:cNvSpPr txBox="1"/>
      </xdr:nvSpPr>
      <xdr:spPr>
        <a:xfrm>
          <a:off x="18421428"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167036</xdr:rowOff>
    </xdr:from>
    <xdr:to>
      <xdr:col>116</xdr:col>
      <xdr:colOff>114300</xdr:colOff>
      <xdr:row>54</xdr:row>
      <xdr:rowOff>97186</xdr:rowOff>
    </xdr:to>
    <xdr:sp macro="" textlink="">
      <xdr:nvSpPr>
        <xdr:cNvPr id="815" name="楕円 814"/>
        <xdr:cNvSpPr/>
      </xdr:nvSpPr>
      <xdr:spPr>
        <a:xfrm>
          <a:off x="22110700" y="9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120063</xdr:rowOff>
    </xdr:from>
    <xdr:ext cx="534377" cy="259045"/>
    <xdr:sp macro="" textlink="">
      <xdr:nvSpPr>
        <xdr:cNvPr id="816" name="貸付金該当値テキスト"/>
        <xdr:cNvSpPr txBox="1"/>
      </xdr:nvSpPr>
      <xdr:spPr>
        <a:xfrm>
          <a:off x="22212300" y="92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132745</xdr:rowOff>
    </xdr:from>
    <xdr:to>
      <xdr:col>112</xdr:col>
      <xdr:colOff>38100</xdr:colOff>
      <xdr:row>50</xdr:row>
      <xdr:rowOff>62895</xdr:rowOff>
    </xdr:to>
    <xdr:sp macro="" textlink="">
      <xdr:nvSpPr>
        <xdr:cNvPr id="817" name="楕円 816"/>
        <xdr:cNvSpPr/>
      </xdr:nvSpPr>
      <xdr:spPr>
        <a:xfrm>
          <a:off x="21272500" y="85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79422</xdr:rowOff>
    </xdr:from>
    <xdr:ext cx="534377" cy="259045"/>
    <xdr:sp macro="" textlink="">
      <xdr:nvSpPr>
        <xdr:cNvPr id="818" name="テキスト ボックス 817"/>
        <xdr:cNvSpPr txBox="1"/>
      </xdr:nvSpPr>
      <xdr:spPr>
        <a:xfrm>
          <a:off x="21056111" y="83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58222</xdr:rowOff>
    </xdr:from>
    <xdr:to>
      <xdr:col>107</xdr:col>
      <xdr:colOff>101600</xdr:colOff>
      <xdr:row>51</xdr:row>
      <xdr:rowOff>159822</xdr:rowOff>
    </xdr:to>
    <xdr:sp macro="" textlink="">
      <xdr:nvSpPr>
        <xdr:cNvPr id="819" name="楕円 818"/>
        <xdr:cNvSpPr/>
      </xdr:nvSpPr>
      <xdr:spPr>
        <a:xfrm>
          <a:off x="20383500" y="88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4899</xdr:rowOff>
    </xdr:from>
    <xdr:ext cx="534377" cy="259045"/>
    <xdr:sp macro="" textlink="">
      <xdr:nvSpPr>
        <xdr:cNvPr id="820" name="テキスト ボックス 819"/>
        <xdr:cNvSpPr txBox="1"/>
      </xdr:nvSpPr>
      <xdr:spPr>
        <a:xfrm>
          <a:off x="20167111" y="85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160269</xdr:rowOff>
    </xdr:from>
    <xdr:to>
      <xdr:col>102</xdr:col>
      <xdr:colOff>165100</xdr:colOff>
      <xdr:row>50</xdr:row>
      <xdr:rowOff>90419</xdr:rowOff>
    </xdr:to>
    <xdr:sp macro="" textlink="">
      <xdr:nvSpPr>
        <xdr:cNvPr id="821" name="楕円 820"/>
        <xdr:cNvSpPr/>
      </xdr:nvSpPr>
      <xdr:spPr>
        <a:xfrm>
          <a:off x="19494500" y="85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106946</xdr:rowOff>
    </xdr:from>
    <xdr:ext cx="534377" cy="259045"/>
    <xdr:sp macro="" textlink="">
      <xdr:nvSpPr>
        <xdr:cNvPr id="822" name="テキスト ボックス 821"/>
        <xdr:cNvSpPr txBox="1"/>
      </xdr:nvSpPr>
      <xdr:spPr>
        <a:xfrm>
          <a:off x="19278111" y="833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32756</xdr:rowOff>
    </xdr:from>
    <xdr:to>
      <xdr:col>98</xdr:col>
      <xdr:colOff>38100</xdr:colOff>
      <xdr:row>54</xdr:row>
      <xdr:rowOff>134356</xdr:rowOff>
    </xdr:to>
    <xdr:sp macro="" textlink="">
      <xdr:nvSpPr>
        <xdr:cNvPr id="823" name="楕円 822"/>
        <xdr:cNvSpPr/>
      </xdr:nvSpPr>
      <xdr:spPr>
        <a:xfrm>
          <a:off x="18605500" y="92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150883</xdr:rowOff>
    </xdr:from>
    <xdr:ext cx="534377" cy="259045"/>
    <xdr:sp macro="" textlink="">
      <xdr:nvSpPr>
        <xdr:cNvPr id="824" name="テキスト ボックス 823"/>
        <xdr:cNvSpPr txBox="1"/>
      </xdr:nvSpPr>
      <xdr:spPr>
        <a:xfrm>
          <a:off x="18389111" y="90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49" name="直線コネクタ 848"/>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0"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1" name="直線コネクタ 850"/>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2"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3" name="直線コネクタ 852"/>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11074</xdr:rowOff>
    </xdr:from>
    <xdr:to>
      <xdr:col>116</xdr:col>
      <xdr:colOff>63500</xdr:colOff>
      <xdr:row>79</xdr:row>
      <xdr:rowOff>90227</xdr:rowOff>
    </xdr:to>
    <xdr:cxnSp macro="">
      <xdr:nvCxnSpPr>
        <xdr:cNvPr id="854" name="直線コネクタ 853"/>
        <xdr:cNvCxnSpPr/>
      </xdr:nvCxnSpPr>
      <xdr:spPr>
        <a:xfrm>
          <a:off x="21323300" y="13555624"/>
          <a:ext cx="8382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5" name="繰出金平均値テキスト"/>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6" name="フローチャート: 判断 855"/>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24943</xdr:rowOff>
    </xdr:from>
    <xdr:to>
      <xdr:col>111</xdr:col>
      <xdr:colOff>177800</xdr:colOff>
      <xdr:row>79</xdr:row>
      <xdr:rowOff>11074</xdr:rowOff>
    </xdr:to>
    <xdr:cxnSp macro="">
      <xdr:nvCxnSpPr>
        <xdr:cNvPr id="857" name="直線コネクタ 856"/>
        <xdr:cNvCxnSpPr/>
      </xdr:nvCxnSpPr>
      <xdr:spPr>
        <a:xfrm>
          <a:off x="20434300" y="13398043"/>
          <a:ext cx="8890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58" name="フローチャート: 判断 857"/>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59" name="テキスト ボックス 858"/>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24943</xdr:rowOff>
    </xdr:from>
    <xdr:to>
      <xdr:col>107</xdr:col>
      <xdr:colOff>50800</xdr:colOff>
      <xdr:row>78</xdr:row>
      <xdr:rowOff>70816</xdr:rowOff>
    </xdr:to>
    <xdr:cxnSp macro="">
      <xdr:nvCxnSpPr>
        <xdr:cNvPr id="860" name="直線コネクタ 859"/>
        <xdr:cNvCxnSpPr/>
      </xdr:nvCxnSpPr>
      <xdr:spPr>
        <a:xfrm flipV="1">
          <a:off x="19545300" y="13398043"/>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1" name="フローチャート: 判断 860"/>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2" name="テキスト ボックス 861"/>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70816</xdr:rowOff>
    </xdr:from>
    <xdr:to>
      <xdr:col>102</xdr:col>
      <xdr:colOff>114300</xdr:colOff>
      <xdr:row>79</xdr:row>
      <xdr:rowOff>66339</xdr:rowOff>
    </xdr:to>
    <xdr:cxnSp macro="">
      <xdr:nvCxnSpPr>
        <xdr:cNvPr id="863" name="直線コネクタ 862"/>
        <xdr:cNvCxnSpPr/>
      </xdr:nvCxnSpPr>
      <xdr:spPr>
        <a:xfrm flipV="1">
          <a:off x="18656300" y="13443916"/>
          <a:ext cx="889000" cy="1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4" name="フローチャート: 判断 863"/>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5" name="テキスト ボックス 864"/>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6" name="フローチャート: 判断 865"/>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7" name="テキスト ボックス 866"/>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39427</xdr:rowOff>
    </xdr:from>
    <xdr:to>
      <xdr:col>116</xdr:col>
      <xdr:colOff>114300</xdr:colOff>
      <xdr:row>79</xdr:row>
      <xdr:rowOff>141027</xdr:rowOff>
    </xdr:to>
    <xdr:sp macro="" textlink="">
      <xdr:nvSpPr>
        <xdr:cNvPr id="873" name="楕円 872"/>
        <xdr:cNvSpPr/>
      </xdr:nvSpPr>
      <xdr:spPr>
        <a:xfrm>
          <a:off x="22110700" y="135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125804</xdr:rowOff>
    </xdr:from>
    <xdr:ext cx="534377" cy="259045"/>
    <xdr:sp macro="" textlink="">
      <xdr:nvSpPr>
        <xdr:cNvPr id="874" name="繰出金該当値テキスト"/>
        <xdr:cNvSpPr txBox="1"/>
      </xdr:nvSpPr>
      <xdr:spPr>
        <a:xfrm>
          <a:off x="22212300" y="134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131724</xdr:rowOff>
    </xdr:from>
    <xdr:to>
      <xdr:col>112</xdr:col>
      <xdr:colOff>38100</xdr:colOff>
      <xdr:row>79</xdr:row>
      <xdr:rowOff>61874</xdr:rowOff>
    </xdr:to>
    <xdr:sp macro="" textlink="">
      <xdr:nvSpPr>
        <xdr:cNvPr id="875" name="楕円 874"/>
        <xdr:cNvSpPr/>
      </xdr:nvSpPr>
      <xdr:spPr>
        <a:xfrm>
          <a:off x="212725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53001</xdr:rowOff>
    </xdr:from>
    <xdr:ext cx="534377" cy="259045"/>
    <xdr:sp macro="" textlink="">
      <xdr:nvSpPr>
        <xdr:cNvPr id="876" name="テキスト ボックス 875"/>
        <xdr:cNvSpPr txBox="1"/>
      </xdr:nvSpPr>
      <xdr:spPr>
        <a:xfrm>
          <a:off x="21056111" y="1359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145593</xdr:rowOff>
    </xdr:from>
    <xdr:to>
      <xdr:col>107</xdr:col>
      <xdr:colOff>101600</xdr:colOff>
      <xdr:row>78</xdr:row>
      <xdr:rowOff>75743</xdr:rowOff>
    </xdr:to>
    <xdr:sp macro="" textlink="">
      <xdr:nvSpPr>
        <xdr:cNvPr id="877" name="楕円 876"/>
        <xdr:cNvSpPr/>
      </xdr:nvSpPr>
      <xdr:spPr>
        <a:xfrm>
          <a:off x="20383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66870</xdr:rowOff>
    </xdr:from>
    <xdr:ext cx="534377" cy="259045"/>
    <xdr:sp macro="" textlink="">
      <xdr:nvSpPr>
        <xdr:cNvPr id="878" name="テキスト ボックス 877"/>
        <xdr:cNvSpPr txBox="1"/>
      </xdr:nvSpPr>
      <xdr:spPr>
        <a:xfrm>
          <a:off x="20167111" y="134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20016</xdr:rowOff>
    </xdr:from>
    <xdr:to>
      <xdr:col>102</xdr:col>
      <xdr:colOff>165100</xdr:colOff>
      <xdr:row>78</xdr:row>
      <xdr:rowOff>121616</xdr:rowOff>
    </xdr:to>
    <xdr:sp macro="" textlink="">
      <xdr:nvSpPr>
        <xdr:cNvPr id="879" name="楕円 878"/>
        <xdr:cNvSpPr/>
      </xdr:nvSpPr>
      <xdr:spPr>
        <a:xfrm>
          <a:off x="19494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112743</xdr:rowOff>
    </xdr:from>
    <xdr:ext cx="534377" cy="259045"/>
    <xdr:sp macro="" textlink="">
      <xdr:nvSpPr>
        <xdr:cNvPr id="880" name="テキスト ボックス 879"/>
        <xdr:cNvSpPr txBox="1"/>
      </xdr:nvSpPr>
      <xdr:spPr>
        <a:xfrm>
          <a:off x="19278111"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15539</xdr:rowOff>
    </xdr:from>
    <xdr:to>
      <xdr:col>98</xdr:col>
      <xdr:colOff>38100</xdr:colOff>
      <xdr:row>79</xdr:row>
      <xdr:rowOff>117139</xdr:rowOff>
    </xdr:to>
    <xdr:sp macro="" textlink="">
      <xdr:nvSpPr>
        <xdr:cNvPr id="881" name="楕円 880"/>
        <xdr:cNvSpPr/>
      </xdr:nvSpPr>
      <xdr:spPr>
        <a:xfrm>
          <a:off x="18605500" y="135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108266</xdr:rowOff>
    </xdr:from>
    <xdr:ext cx="534377" cy="259045"/>
    <xdr:sp macro="" textlink="">
      <xdr:nvSpPr>
        <xdr:cNvPr id="882" name="テキスト ボックス 881"/>
        <xdr:cNvSpPr txBox="1"/>
      </xdr:nvSpPr>
      <xdr:spPr>
        <a:xfrm>
          <a:off x="18389111" y="136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補助費等については、産地パワーアップ事業補助金により昨年度より大幅増となっている。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災害復旧事業費については、昨年度より減少したものの、平成２８年度台風被害における道路橋りょう施設、土地改良施設等の災害復旧により類似団体平均を上回っている。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投資及び出資金については、病院事業会計に対する繰出金により大幅増となっている。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維持補修費については、郊外地及び市街地の道路維持補修を業務委託としていることと、経年劣化による維持補修が増加し、類似団体平均を上回っている。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18,667
18,612
513.76
14,949,712
14,547,147
381,327
7,149,329
9,445,647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124460</xdr:rowOff>
    </xdr:from>
    <xdr:to>
      <xdr:col>24</xdr:col>
      <xdr:colOff>63500</xdr:colOff>
      <xdr:row>34</xdr:row>
      <xdr:rowOff>130937</xdr:rowOff>
    </xdr:to>
    <xdr:cxnSp macro="">
      <xdr:nvCxnSpPr>
        <xdr:cNvPr id="61" name="直線コネクタ 60"/>
        <xdr:cNvCxnSpPr/>
      </xdr:nvCxnSpPr>
      <xdr:spPr>
        <a:xfrm>
          <a:off x="3797300" y="595376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146558</xdr:rowOff>
    </xdr:from>
    <xdr:to>
      <xdr:col>19</xdr:col>
      <xdr:colOff>177800</xdr:colOff>
      <xdr:row>34</xdr:row>
      <xdr:rowOff>124460</xdr:rowOff>
    </xdr:to>
    <xdr:cxnSp macro="">
      <xdr:nvCxnSpPr>
        <xdr:cNvPr id="64" name="直線コネクタ 63"/>
        <xdr:cNvCxnSpPr/>
      </xdr:nvCxnSpPr>
      <xdr:spPr>
        <a:xfrm>
          <a:off x="2908300" y="5804408"/>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146558</xdr:rowOff>
    </xdr:from>
    <xdr:to>
      <xdr:col>15</xdr:col>
      <xdr:colOff>50800</xdr:colOff>
      <xdr:row>34</xdr:row>
      <xdr:rowOff>70358</xdr:rowOff>
    </xdr:to>
    <xdr:cxnSp macro="">
      <xdr:nvCxnSpPr>
        <xdr:cNvPr id="67" name="直線コネクタ 66"/>
        <xdr:cNvCxnSpPr/>
      </xdr:nvCxnSpPr>
      <xdr:spPr>
        <a:xfrm flipV="1">
          <a:off x="2019300" y="58044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70358</xdr:rowOff>
    </xdr:from>
    <xdr:to>
      <xdr:col>10</xdr:col>
      <xdr:colOff>114300</xdr:colOff>
      <xdr:row>35</xdr:row>
      <xdr:rowOff>34163</xdr:rowOff>
    </xdr:to>
    <xdr:cxnSp macro="">
      <xdr:nvCxnSpPr>
        <xdr:cNvPr id="70" name="直線コネクタ 69"/>
        <xdr:cNvCxnSpPr/>
      </xdr:nvCxnSpPr>
      <xdr:spPr>
        <a:xfrm flipV="1">
          <a:off x="1130300" y="5899658"/>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80137</xdr:rowOff>
    </xdr:from>
    <xdr:to>
      <xdr:col>24</xdr:col>
      <xdr:colOff>114300</xdr:colOff>
      <xdr:row>35</xdr:row>
      <xdr:rowOff>10287</xdr:rowOff>
    </xdr:to>
    <xdr:sp macro="" textlink="">
      <xdr:nvSpPr>
        <xdr:cNvPr id="80" name="楕円 79"/>
        <xdr:cNvSpPr/>
      </xdr:nvSpPr>
      <xdr:spPr>
        <a:xfrm>
          <a:off x="4584700" y="59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103014</xdr:rowOff>
    </xdr:from>
    <xdr:ext cx="469744" cy="259045"/>
    <xdr:sp macro="" textlink="">
      <xdr:nvSpPr>
        <xdr:cNvPr id="81" name="議会費該当値テキスト"/>
        <xdr:cNvSpPr txBox="1"/>
      </xdr:nvSpPr>
      <xdr:spPr>
        <a:xfrm>
          <a:off x="4686300" y="576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73660</xdr:rowOff>
    </xdr:from>
    <xdr:to>
      <xdr:col>20</xdr:col>
      <xdr:colOff>38100</xdr:colOff>
      <xdr:row>35</xdr:row>
      <xdr:rowOff>3810</xdr:rowOff>
    </xdr:to>
    <xdr:sp macro="" textlink="">
      <xdr:nvSpPr>
        <xdr:cNvPr id="82" name="楕円 81"/>
        <xdr:cNvSpPr/>
      </xdr:nvSpPr>
      <xdr:spPr>
        <a:xfrm>
          <a:off x="3746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20337</xdr:rowOff>
    </xdr:from>
    <xdr:ext cx="469744" cy="259045"/>
    <xdr:sp macro="" textlink="">
      <xdr:nvSpPr>
        <xdr:cNvPr id="83" name="テキスト ボックス 82"/>
        <xdr:cNvSpPr txBox="1"/>
      </xdr:nvSpPr>
      <xdr:spPr>
        <a:xfrm>
          <a:off x="3562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95758</xdr:rowOff>
    </xdr:from>
    <xdr:to>
      <xdr:col>15</xdr:col>
      <xdr:colOff>101600</xdr:colOff>
      <xdr:row>34</xdr:row>
      <xdr:rowOff>25908</xdr:rowOff>
    </xdr:to>
    <xdr:sp macro="" textlink="">
      <xdr:nvSpPr>
        <xdr:cNvPr id="84" name="楕円 83"/>
        <xdr:cNvSpPr/>
      </xdr:nvSpPr>
      <xdr:spPr>
        <a:xfrm>
          <a:off x="2857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42435</xdr:rowOff>
    </xdr:from>
    <xdr:ext cx="469744" cy="259045"/>
    <xdr:sp macro="" textlink="">
      <xdr:nvSpPr>
        <xdr:cNvPr id="85" name="テキスト ボックス 84"/>
        <xdr:cNvSpPr txBox="1"/>
      </xdr:nvSpPr>
      <xdr:spPr>
        <a:xfrm>
          <a:off x="2673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19558</xdr:rowOff>
    </xdr:from>
    <xdr:to>
      <xdr:col>10</xdr:col>
      <xdr:colOff>165100</xdr:colOff>
      <xdr:row>34</xdr:row>
      <xdr:rowOff>121158</xdr:rowOff>
    </xdr:to>
    <xdr:sp macro="" textlink="">
      <xdr:nvSpPr>
        <xdr:cNvPr id="86" name="楕円 85"/>
        <xdr:cNvSpPr/>
      </xdr:nvSpPr>
      <xdr:spPr>
        <a:xfrm>
          <a:off x="1968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112285</xdr:rowOff>
    </xdr:from>
    <xdr:ext cx="469744" cy="259045"/>
    <xdr:sp macro="" textlink="">
      <xdr:nvSpPr>
        <xdr:cNvPr id="87" name="テキスト ボックス 86"/>
        <xdr:cNvSpPr txBox="1"/>
      </xdr:nvSpPr>
      <xdr:spPr>
        <a:xfrm>
          <a:off x="1784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154813</xdr:rowOff>
    </xdr:from>
    <xdr:to>
      <xdr:col>6</xdr:col>
      <xdr:colOff>38100</xdr:colOff>
      <xdr:row>35</xdr:row>
      <xdr:rowOff>84963</xdr:rowOff>
    </xdr:to>
    <xdr:sp macro="" textlink="">
      <xdr:nvSpPr>
        <xdr:cNvPr id="88" name="楕円 87"/>
        <xdr:cNvSpPr/>
      </xdr:nvSpPr>
      <xdr:spPr>
        <a:xfrm>
          <a:off x="10795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76090</xdr:rowOff>
    </xdr:from>
    <xdr:ext cx="469744" cy="259045"/>
    <xdr:sp macro="" textlink="">
      <xdr:nvSpPr>
        <xdr:cNvPr id="89" name="テキスト ボックス 88"/>
        <xdr:cNvSpPr txBox="1"/>
      </xdr:nvSpPr>
      <xdr:spPr>
        <a:xfrm>
          <a:off x="895428" y="60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74506</xdr:rowOff>
    </xdr:from>
    <xdr:to>
      <xdr:col>24</xdr:col>
      <xdr:colOff>63500</xdr:colOff>
      <xdr:row>58</xdr:row>
      <xdr:rowOff>80058</xdr:rowOff>
    </xdr:to>
    <xdr:cxnSp macro="">
      <xdr:nvCxnSpPr>
        <xdr:cNvPr id="120" name="直線コネクタ 119"/>
        <xdr:cNvCxnSpPr/>
      </xdr:nvCxnSpPr>
      <xdr:spPr>
        <a:xfrm>
          <a:off x="3797300" y="10018606"/>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71025</xdr:rowOff>
    </xdr:from>
    <xdr:to>
      <xdr:col>19</xdr:col>
      <xdr:colOff>177800</xdr:colOff>
      <xdr:row>58</xdr:row>
      <xdr:rowOff>74506</xdr:rowOff>
    </xdr:to>
    <xdr:cxnSp macro="">
      <xdr:nvCxnSpPr>
        <xdr:cNvPr id="123" name="直線コネクタ 122"/>
        <xdr:cNvCxnSpPr/>
      </xdr:nvCxnSpPr>
      <xdr:spPr>
        <a:xfrm>
          <a:off x="2908300" y="10015125"/>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65346</xdr:rowOff>
    </xdr:from>
    <xdr:to>
      <xdr:col>15</xdr:col>
      <xdr:colOff>50800</xdr:colOff>
      <xdr:row>58</xdr:row>
      <xdr:rowOff>71025</xdr:rowOff>
    </xdr:to>
    <xdr:cxnSp macro="">
      <xdr:nvCxnSpPr>
        <xdr:cNvPr id="126" name="直線コネクタ 125"/>
        <xdr:cNvCxnSpPr/>
      </xdr:nvCxnSpPr>
      <xdr:spPr>
        <a:xfrm>
          <a:off x="2019300" y="10009446"/>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65346</xdr:rowOff>
    </xdr:from>
    <xdr:to>
      <xdr:col>10</xdr:col>
      <xdr:colOff>114300</xdr:colOff>
      <xdr:row>58</xdr:row>
      <xdr:rowOff>87129</xdr:rowOff>
    </xdr:to>
    <xdr:cxnSp macro="">
      <xdr:nvCxnSpPr>
        <xdr:cNvPr id="129" name="直線コネクタ 128"/>
        <xdr:cNvCxnSpPr/>
      </xdr:nvCxnSpPr>
      <xdr:spPr>
        <a:xfrm flipV="1">
          <a:off x="1130300" y="10009446"/>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29258</xdr:rowOff>
    </xdr:from>
    <xdr:to>
      <xdr:col>24</xdr:col>
      <xdr:colOff>114300</xdr:colOff>
      <xdr:row>58</xdr:row>
      <xdr:rowOff>130858</xdr:rowOff>
    </xdr:to>
    <xdr:sp macro="" textlink="">
      <xdr:nvSpPr>
        <xdr:cNvPr id="139" name="楕円 138"/>
        <xdr:cNvSpPr/>
      </xdr:nvSpPr>
      <xdr:spPr>
        <a:xfrm>
          <a:off x="4584700" y="99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115635</xdr:rowOff>
    </xdr:from>
    <xdr:ext cx="534377" cy="259045"/>
    <xdr:sp macro="" textlink="">
      <xdr:nvSpPr>
        <xdr:cNvPr id="140" name="総務費該当値テキスト"/>
        <xdr:cNvSpPr txBox="1"/>
      </xdr:nvSpPr>
      <xdr:spPr>
        <a:xfrm>
          <a:off x="4686300" y="98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23706</xdr:rowOff>
    </xdr:from>
    <xdr:to>
      <xdr:col>20</xdr:col>
      <xdr:colOff>38100</xdr:colOff>
      <xdr:row>58</xdr:row>
      <xdr:rowOff>125306</xdr:rowOff>
    </xdr:to>
    <xdr:sp macro="" textlink="">
      <xdr:nvSpPr>
        <xdr:cNvPr id="141" name="楕円 140"/>
        <xdr:cNvSpPr/>
      </xdr:nvSpPr>
      <xdr:spPr>
        <a:xfrm>
          <a:off x="3746500" y="99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116433</xdr:rowOff>
    </xdr:from>
    <xdr:ext cx="534377" cy="259045"/>
    <xdr:sp macro="" textlink="">
      <xdr:nvSpPr>
        <xdr:cNvPr id="142" name="テキスト ボックス 141"/>
        <xdr:cNvSpPr txBox="1"/>
      </xdr:nvSpPr>
      <xdr:spPr>
        <a:xfrm>
          <a:off x="3530111" y="100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20225</xdr:rowOff>
    </xdr:from>
    <xdr:to>
      <xdr:col>15</xdr:col>
      <xdr:colOff>101600</xdr:colOff>
      <xdr:row>58</xdr:row>
      <xdr:rowOff>121825</xdr:rowOff>
    </xdr:to>
    <xdr:sp macro="" textlink="">
      <xdr:nvSpPr>
        <xdr:cNvPr id="143" name="楕円 142"/>
        <xdr:cNvSpPr/>
      </xdr:nvSpPr>
      <xdr:spPr>
        <a:xfrm>
          <a:off x="2857500" y="99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112952</xdr:rowOff>
    </xdr:from>
    <xdr:ext cx="534377" cy="259045"/>
    <xdr:sp macro="" textlink="">
      <xdr:nvSpPr>
        <xdr:cNvPr id="144" name="テキスト ボックス 143"/>
        <xdr:cNvSpPr txBox="1"/>
      </xdr:nvSpPr>
      <xdr:spPr>
        <a:xfrm>
          <a:off x="2641111" y="100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14546</xdr:rowOff>
    </xdr:from>
    <xdr:to>
      <xdr:col>10</xdr:col>
      <xdr:colOff>165100</xdr:colOff>
      <xdr:row>58</xdr:row>
      <xdr:rowOff>116146</xdr:rowOff>
    </xdr:to>
    <xdr:sp macro="" textlink="">
      <xdr:nvSpPr>
        <xdr:cNvPr id="145" name="楕円 144"/>
        <xdr:cNvSpPr/>
      </xdr:nvSpPr>
      <xdr:spPr>
        <a:xfrm>
          <a:off x="1968500" y="995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107273</xdr:rowOff>
    </xdr:from>
    <xdr:ext cx="534377" cy="259045"/>
    <xdr:sp macro="" textlink="">
      <xdr:nvSpPr>
        <xdr:cNvPr id="146" name="テキスト ボックス 145"/>
        <xdr:cNvSpPr txBox="1"/>
      </xdr:nvSpPr>
      <xdr:spPr>
        <a:xfrm>
          <a:off x="1752111" y="100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36329</xdr:rowOff>
    </xdr:from>
    <xdr:to>
      <xdr:col>6</xdr:col>
      <xdr:colOff>38100</xdr:colOff>
      <xdr:row>58</xdr:row>
      <xdr:rowOff>137929</xdr:rowOff>
    </xdr:to>
    <xdr:sp macro="" textlink="">
      <xdr:nvSpPr>
        <xdr:cNvPr id="147" name="楕円 146"/>
        <xdr:cNvSpPr/>
      </xdr:nvSpPr>
      <xdr:spPr>
        <a:xfrm>
          <a:off x="1079500" y="99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129056</xdr:rowOff>
    </xdr:from>
    <xdr:ext cx="534377" cy="259045"/>
    <xdr:sp macro="" textlink="">
      <xdr:nvSpPr>
        <xdr:cNvPr id="148" name="テキスト ボックス 147"/>
        <xdr:cNvSpPr txBox="1"/>
      </xdr:nvSpPr>
      <xdr:spPr>
        <a:xfrm>
          <a:off x="863111" y="100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18988</xdr:rowOff>
    </xdr:from>
    <xdr:to>
      <xdr:col>24</xdr:col>
      <xdr:colOff>63500</xdr:colOff>
      <xdr:row>75</xdr:row>
      <xdr:rowOff>95841</xdr:rowOff>
    </xdr:to>
    <xdr:cxnSp macro="">
      <xdr:nvCxnSpPr>
        <xdr:cNvPr id="180" name="直線コネクタ 179"/>
        <xdr:cNvCxnSpPr/>
      </xdr:nvCxnSpPr>
      <xdr:spPr>
        <a:xfrm>
          <a:off x="3797300" y="12706288"/>
          <a:ext cx="838200" cy="2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18988</xdr:rowOff>
    </xdr:from>
    <xdr:to>
      <xdr:col>19</xdr:col>
      <xdr:colOff>177800</xdr:colOff>
      <xdr:row>74</xdr:row>
      <xdr:rowOff>155659</xdr:rowOff>
    </xdr:to>
    <xdr:cxnSp macro="">
      <xdr:nvCxnSpPr>
        <xdr:cNvPr id="183" name="直線コネクタ 182"/>
        <xdr:cNvCxnSpPr/>
      </xdr:nvCxnSpPr>
      <xdr:spPr>
        <a:xfrm flipV="1">
          <a:off x="2908300" y="12706288"/>
          <a:ext cx="889000" cy="1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40738</xdr:rowOff>
    </xdr:from>
    <xdr:to>
      <xdr:col>15</xdr:col>
      <xdr:colOff>50800</xdr:colOff>
      <xdr:row>74</xdr:row>
      <xdr:rowOff>155659</xdr:rowOff>
    </xdr:to>
    <xdr:cxnSp macro="">
      <xdr:nvCxnSpPr>
        <xdr:cNvPr id="186" name="直線コネクタ 185"/>
        <xdr:cNvCxnSpPr/>
      </xdr:nvCxnSpPr>
      <xdr:spPr>
        <a:xfrm>
          <a:off x="2019300" y="12728038"/>
          <a:ext cx="889000" cy="1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40738</xdr:rowOff>
    </xdr:from>
    <xdr:to>
      <xdr:col>10</xdr:col>
      <xdr:colOff>114300</xdr:colOff>
      <xdr:row>75</xdr:row>
      <xdr:rowOff>120693</xdr:rowOff>
    </xdr:to>
    <xdr:cxnSp macro="">
      <xdr:nvCxnSpPr>
        <xdr:cNvPr id="189" name="直線コネクタ 188"/>
        <xdr:cNvCxnSpPr/>
      </xdr:nvCxnSpPr>
      <xdr:spPr>
        <a:xfrm flipV="1">
          <a:off x="1130300" y="12728038"/>
          <a:ext cx="889000" cy="2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45041</xdr:rowOff>
    </xdr:from>
    <xdr:to>
      <xdr:col>24</xdr:col>
      <xdr:colOff>114300</xdr:colOff>
      <xdr:row>75</xdr:row>
      <xdr:rowOff>146642</xdr:rowOff>
    </xdr:to>
    <xdr:sp macro="" textlink="">
      <xdr:nvSpPr>
        <xdr:cNvPr id="199" name="楕円 198"/>
        <xdr:cNvSpPr/>
      </xdr:nvSpPr>
      <xdr:spPr>
        <a:xfrm>
          <a:off x="4584700" y="12903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23468</xdr:rowOff>
    </xdr:from>
    <xdr:ext cx="599010" cy="259045"/>
    <xdr:sp macro="" textlink="">
      <xdr:nvSpPr>
        <xdr:cNvPr id="200" name="民生費該当値テキスト"/>
        <xdr:cNvSpPr txBox="1"/>
      </xdr:nvSpPr>
      <xdr:spPr>
        <a:xfrm>
          <a:off x="4686300" y="128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139638</xdr:rowOff>
    </xdr:from>
    <xdr:to>
      <xdr:col>20</xdr:col>
      <xdr:colOff>38100</xdr:colOff>
      <xdr:row>74</xdr:row>
      <xdr:rowOff>69788</xdr:rowOff>
    </xdr:to>
    <xdr:sp macro="" textlink="">
      <xdr:nvSpPr>
        <xdr:cNvPr id="201" name="楕円 200"/>
        <xdr:cNvSpPr/>
      </xdr:nvSpPr>
      <xdr:spPr>
        <a:xfrm>
          <a:off x="3746500" y="126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86315</xdr:rowOff>
    </xdr:from>
    <xdr:ext cx="599010" cy="259045"/>
    <xdr:sp macro="" textlink="">
      <xdr:nvSpPr>
        <xdr:cNvPr id="202" name="テキスト ボックス 201"/>
        <xdr:cNvSpPr txBox="1"/>
      </xdr:nvSpPr>
      <xdr:spPr>
        <a:xfrm>
          <a:off x="3497795" y="124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104859</xdr:rowOff>
    </xdr:from>
    <xdr:to>
      <xdr:col>15</xdr:col>
      <xdr:colOff>101600</xdr:colOff>
      <xdr:row>75</xdr:row>
      <xdr:rowOff>35009</xdr:rowOff>
    </xdr:to>
    <xdr:sp macro="" textlink="">
      <xdr:nvSpPr>
        <xdr:cNvPr id="203" name="楕円 202"/>
        <xdr:cNvSpPr/>
      </xdr:nvSpPr>
      <xdr:spPr>
        <a:xfrm>
          <a:off x="2857500" y="127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26136</xdr:rowOff>
    </xdr:from>
    <xdr:ext cx="599010" cy="259045"/>
    <xdr:sp macro="" textlink="">
      <xdr:nvSpPr>
        <xdr:cNvPr id="204" name="テキスト ボックス 203"/>
        <xdr:cNvSpPr txBox="1"/>
      </xdr:nvSpPr>
      <xdr:spPr>
        <a:xfrm>
          <a:off x="2608795" y="128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161388</xdr:rowOff>
    </xdr:from>
    <xdr:to>
      <xdr:col>10</xdr:col>
      <xdr:colOff>165100</xdr:colOff>
      <xdr:row>74</xdr:row>
      <xdr:rowOff>91538</xdr:rowOff>
    </xdr:to>
    <xdr:sp macro="" textlink="">
      <xdr:nvSpPr>
        <xdr:cNvPr id="205" name="楕円 204"/>
        <xdr:cNvSpPr/>
      </xdr:nvSpPr>
      <xdr:spPr>
        <a:xfrm>
          <a:off x="1968500" y="126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108065</xdr:rowOff>
    </xdr:from>
    <xdr:ext cx="599010" cy="259045"/>
    <xdr:sp macro="" textlink="">
      <xdr:nvSpPr>
        <xdr:cNvPr id="206" name="テキスト ボックス 205"/>
        <xdr:cNvSpPr txBox="1"/>
      </xdr:nvSpPr>
      <xdr:spPr>
        <a:xfrm>
          <a:off x="1719795" y="1245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69893</xdr:rowOff>
    </xdr:from>
    <xdr:to>
      <xdr:col>6</xdr:col>
      <xdr:colOff>38100</xdr:colOff>
      <xdr:row>76</xdr:row>
      <xdr:rowOff>43</xdr:rowOff>
    </xdr:to>
    <xdr:sp macro="" textlink="">
      <xdr:nvSpPr>
        <xdr:cNvPr id="207" name="楕円 206"/>
        <xdr:cNvSpPr/>
      </xdr:nvSpPr>
      <xdr:spPr>
        <a:xfrm>
          <a:off x="1079500" y="12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162620</xdr:rowOff>
    </xdr:from>
    <xdr:ext cx="599010" cy="259045"/>
    <xdr:sp macro="" textlink="">
      <xdr:nvSpPr>
        <xdr:cNvPr id="208" name="テキスト ボックス 207"/>
        <xdr:cNvSpPr txBox="1"/>
      </xdr:nvSpPr>
      <xdr:spPr>
        <a:xfrm>
          <a:off x="830795" y="1302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6604</xdr:rowOff>
    </xdr:from>
    <xdr:to>
      <xdr:col>24</xdr:col>
      <xdr:colOff>63500</xdr:colOff>
      <xdr:row>96</xdr:row>
      <xdr:rowOff>97600</xdr:rowOff>
    </xdr:to>
    <xdr:cxnSp macro="">
      <xdr:nvCxnSpPr>
        <xdr:cNvPr id="238" name="直線コネクタ 237"/>
        <xdr:cNvCxnSpPr/>
      </xdr:nvCxnSpPr>
      <xdr:spPr>
        <a:xfrm>
          <a:off x="3797300" y="16465804"/>
          <a:ext cx="838200" cy="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6604</xdr:rowOff>
    </xdr:from>
    <xdr:to>
      <xdr:col>19</xdr:col>
      <xdr:colOff>177800</xdr:colOff>
      <xdr:row>96</xdr:row>
      <xdr:rowOff>61685</xdr:rowOff>
    </xdr:to>
    <xdr:cxnSp macro="">
      <xdr:nvCxnSpPr>
        <xdr:cNvPr id="241" name="直線コネクタ 240"/>
        <xdr:cNvCxnSpPr/>
      </xdr:nvCxnSpPr>
      <xdr:spPr>
        <a:xfrm flipV="1">
          <a:off x="2908300" y="16465804"/>
          <a:ext cx="889000" cy="5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127445</xdr:rowOff>
    </xdr:from>
    <xdr:to>
      <xdr:col>15</xdr:col>
      <xdr:colOff>50800</xdr:colOff>
      <xdr:row>96</xdr:row>
      <xdr:rowOff>61685</xdr:rowOff>
    </xdr:to>
    <xdr:cxnSp macro="">
      <xdr:nvCxnSpPr>
        <xdr:cNvPr id="244" name="直線コネクタ 243"/>
        <xdr:cNvCxnSpPr/>
      </xdr:nvCxnSpPr>
      <xdr:spPr>
        <a:xfrm>
          <a:off x="2019300" y="16415195"/>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127445</xdr:rowOff>
    </xdr:from>
    <xdr:to>
      <xdr:col>10</xdr:col>
      <xdr:colOff>114300</xdr:colOff>
      <xdr:row>97</xdr:row>
      <xdr:rowOff>54787</xdr:rowOff>
    </xdr:to>
    <xdr:cxnSp macro="">
      <xdr:nvCxnSpPr>
        <xdr:cNvPr id="247" name="直線コネクタ 246"/>
        <xdr:cNvCxnSpPr/>
      </xdr:nvCxnSpPr>
      <xdr:spPr>
        <a:xfrm flipV="1">
          <a:off x="1130300" y="16415195"/>
          <a:ext cx="889000" cy="2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46800</xdr:rowOff>
    </xdr:from>
    <xdr:to>
      <xdr:col>24</xdr:col>
      <xdr:colOff>114300</xdr:colOff>
      <xdr:row>96</xdr:row>
      <xdr:rowOff>148400</xdr:rowOff>
    </xdr:to>
    <xdr:sp macro="" textlink="">
      <xdr:nvSpPr>
        <xdr:cNvPr id="257" name="楕円 256"/>
        <xdr:cNvSpPr/>
      </xdr:nvSpPr>
      <xdr:spPr>
        <a:xfrm>
          <a:off x="4584700" y="165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69677</xdr:rowOff>
    </xdr:from>
    <xdr:ext cx="534377" cy="259045"/>
    <xdr:sp macro="" textlink="">
      <xdr:nvSpPr>
        <xdr:cNvPr id="258" name="衛生費該当値テキスト"/>
        <xdr:cNvSpPr txBox="1"/>
      </xdr:nvSpPr>
      <xdr:spPr>
        <a:xfrm>
          <a:off x="4686300" y="163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127254</xdr:rowOff>
    </xdr:from>
    <xdr:to>
      <xdr:col>20</xdr:col>
      <xdr:colOff>38100</xdr:colOff>
      <xdr:row>96</xdr:row>
      <xdr:rowOff>57404</xdr:rowOff>
    </xdr:to>
    <xdr:sp macro="" textlink="">
      <xdr:nvSpPr>
        <xdr:cNvPr id="259" name="楕円 258"/>
        <xdr:cNvSpPr/>
      </xdr:nvSpPr>
      <xdr:spPr>
        <a:xfrm>
          <a:off x="3746500" y="16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73931</xdr:rowOff>
    </xdr:from>
    <xdr:ext cx="534377" cy="259045"/>
    <xdr:sp macro="" textlink="">
      <xdr:nvSpPr>
        <xdr:cNvPr id="260" name="テキスト ボックス 259"/>
        <xdr:cNvSpPr txBox="1"/>
      </xdr:nvSpPr>
      <xdr:spPr>
        <a:xfrm>
          <a:off x="3530111" y="161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10885</xdr:rowOff>
    </xdr:from>
    <xdr:to>
      <xdr:col>15</xdr:col>
      <xdr:colOff>101600</xdr:colOff>
      <xdr:row>96</xdr:row>
      <xdr:rowOff>112485</xdr:rowOff>
    </xdr:to>
    <xdr:sp macro="" textlink="">
      <xdr:nvSpPr>
        <xdr:cNvPr id="261" name="楕円 260"/>
        <xdr:cNvSpPr/>
      </xdr:nvSpPr>
      <xdr:spPr>
        <a:xfrm>
          <a:off x="2857500" y="164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129012</xdr:rowOff>
    </xdr:from>
    <xdr:ext cx="534377" cy="259045"/>
    <xdr:sp macro="" textlink="">
      <xdr:nvSpPr>
        <xdr:cNvPr id="262" name="テキスト ボックス 261"/>
        <xdr:cNvSpPr txBox="1"/>
      </xdr:nvSpPr>
      <xdr:spPr>
        <a:xfrm>
          <a:off x="2641111" y="162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76645</xdr:rowOff>
    </xdr:from>
    <xdr:to>
      <xdr:col>10</xdr:col>
      <xdr:colOff>165100</xdr:colOff>
      <xdr:row>96</xdr:row>
      <xdr:rowOff>6795</xdr:rowOff>
    </xdr:to>
    <xdr:sp macro="" textlink="">
      <xdr:nvSpPr>
        <xdr:cNvPr id="263" name="楕円 262"/>
        <xdr:cNvSpPr/>
      </xdr:nvSpPr>
      <xdr:spPr>
        <a:xfrm>
          <a:off x="1968500" y="163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23322</xdr:rowOff>
    </xdr:from>
    <xdr:ext cx="534377" cy="259045"/>
    <xdr:sp macro="" textlink="">
      <xdr:nvSpPr>
        <xdr:cNvPr id="264" name="テキスト ボックス 263"/>
        <xdr:cNvSpPr txBox="1"/>
      </xdr:nvSpPr>
      <xdr:spPr>
        <a:xfrm>
          <a:off x="1752111" y="161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3987</xdr:rowOff>
    </xdr:from>
    <xdr:to>
      <xdr:col>6</xdr:col>
      <xdr:colOff>38100</xdr:colOff>
      <xdr:row>97</xdr:row>
      <xdr:rowOff>105587</xdr:rowOff>
    </xdr:to>
    <xdr:sp macro="" textlink="">
      <xdr:nvSpPr>
        <xdr:cNvPr id="265" name="楕円 264"/>
        <xdr:cNvSpPr/>
      </xdr:nvSpPr>
      <xdr:spPr>
        <a:xfrm>
          <a:off x="1079500" y="166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122114</xdr:rowOff>
    </xdr:from>
    <xdr:ext cx="534377" cy="259045"/>
    <xdr:sp macro="" textlink="">
      <xdr:nvSpPr>
        <xdr:cNvPr id="266" name="テキスト ボックス 265"/>
        <xdr:cNvSpPr txBox="1"/>
      </xdr:nvSpPr>
      <xdr:spPr>
        <a:xfrm>
          <a:off x="863111" y="164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44450</xdr:rowOff>
    </xdr:from>
    <xdr:to>
      <xdr:col>55</xdr:col>
      <xdr:colOff>0</xdr:colOff>
      <xdr:row>38</xdr:row>
      <xdr:rowOff>45212</xdr:rowOff>
    </xdr:to>
    <xdr:cxnSp macro="">
      <xdr:nvCxnSpPr>
        <xdr:cNvPr id="295" name="直線コネクタ 294"/>
        <xdr:cNvCxnSpPr/>
      </xdr:nvCxnSpPr>
      <xdr:spPr>
        <a:xfrm>
          <a:off x="9639300" y="655955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44450</xdr:rowOff>
    </xdr:from>
    <xdr:to>
      <xdr:col>50</xdr:col>
      <xdr:colOff>114300</xdr:colOff>
      <xdr:row>38</xdr:row>
      <xdr:rowOff>161798</xdr:rowOff>
    </xdr:to>
    <xdr:cxnSp macro="">
      <xdr:nvCxnSpPr>
        <xdr:cNvPr id="298" name="直線コネクタ 297"/>
        <xdr:cNvCxnSpPr/>
      </xdr:nvCxnSpPr>
      <xdr:spPr>
        <a:xfrm flipV="1">
          <a:off x="8750300" y="6559550"/>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161798</xdr:rowOff>
    </xdr:from>
    <xdr:to>
      <xdr:col>45</xdr:col>
      <xdr:colOff>177800</xdr:colOff>
      <xdr:row>38</xdr:row>
      <xdr:rowOff>165227</xdr:rowOff>
    </xdr:to>
    <xdr:cxnSp macro="">
      <xdr:nvCxnSpPr>
        <xdr:cNvPr id="301" name="直線コネクタ 300"/>
        <xdr:cNvCxnSpPr/>
      </xdr:nvCxnSpPr>
      <xdr:spPr>
        <a:xfrm flipV="1">
          <a:off x="7861300" y="66768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128270</xdr:rowOff>
    </xdr:from>
    <xdr:to>
      <xdr:col>41</xdr:col>
      <xdr:colOff>50800</xdr:colOff>
      <xdr:row>38</xdr:row>
      <xdr:rowOff>165227</xdr:rowOff>
    </xdr:to>
    <xdr:cxnSp macro="">
      <xdr:nvCxnSpPr>
        <xdr:cNvPr id="304" name="直線コネクタ 303"/>
        <xdr:cNvCxnSpPr/>
      </xdr:nvCxnSpPr>
      <xdr:spPr>
        <a:xfrm>
          <a:off x="6972300" y="6643370"/>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165862</xdr:rowOff>
    </xdr:from>
    <xdr:to>
      <xdr:col>55</xdr:col>
      <xdr:colOff>50800</xdr:colOff>
      <xdr:row>38</xdr:row>
      <xdr:rowOff>96012</xdr:rowOff>
    </xdr:to>
    <xdr:sp macro="" textlink="">
      <xdr:nvSpPr>
        <xdr:cNvPr id="314" name="楕円 313"/>
        <xdr:cNvSpPr/>
      </xdr:nvSpPr>
      <xdr:spPr>
        <a:xfrm>
          <a:off x="104267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17289</xdr:rowOff>
    </xdr:from>
    <xdr:ext cx="378565" cy="259045"/>
    <xdr:sp macro="" textlink="">
      <xdr:nvSpPr>
        <xdr:cNvPr id="315" name="労働費該当値テキスト"/>
        <xdr:cNvSpPr txBox="1"/>
      </xdr:nvSpPr>
      <xdr:spPr>
        <a:xfrm>
          <a:off x="10528300"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165100</xdr:rowOff>
    </xdr:from>
    <xdr:to>
      <xdr:col>50</xdr:col>
      <xdr:colOff>165100</xdr:colOff>
      <xdr:row>38</xdr:row>
      <xdr:rowOff>95250</xdr:rowOff>
    </xdr:to>
    <xdr:sp macro="" textlink="">
      <xdr:nvSpPr>
        <xdr:cNvPr id="316" name="楕円 315"/>
        <xdr:cNvSpPr/>
      </xdr:nvSpPr>
      <xdr:spPr>
        <a:xfrm>
          <a:off x="9588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111777</xdr:rowOff>
    </xdr:from>
    <xdr:ext cx="378565" cy="259045"/>
    <xdr:sp macro="" textlink="">
      <xdr:nvSpPr>
        <xdr:cNvPr id="317" name="テキスト ボックス 316"/>
        <xdr:cNvSpPr txBox="1"/>
      </xdr:nvSpPr>
      <xdr:spPr>
        <a:xfrm>
          <a:off x="9450017" y="628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110998</xdr:rowOff>
    </xdr:from>
    <xdr:to>
      <xdr:col>46</xdr:col>
      <xdr:colOff>38100</xdr:colOff>
      <xdr:row>39</xdr:row>
      <xdr:rowOff>41148</xdr:rowOff>
    </xdr:to>
    <xdr:sp macro="" textlink="">
      <xdr:nvSpPr>
        <xdr:cNvPr id="318" name="楕円 317"/>
        <xdr:cNvSpPr/>
      </xdr:nvSpPr>
      <xdr:spPr>
        <a:xfrm>
          <a:off x="8699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32275</xdr:rowOff>
    </xdr:from>
    <xdr:ext cx="378565" cy="259045"/>
    <xdr:sp macro="" textlink="">
      <xdr:nvSpPr>
        <xdr:cNvPr id="319" name="テキスト ボックス 318"/>
        <xdr:cNvSpPr txBox="1"/>
      </xdr:nvSpPr>
      <xdr:spPr>
        <a:xfrm>
          <a:off x="8561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114427</xdr:rowOff>
    </xdr:from>
    <xdr:to>
      <xdr:col>41</xdr:col>
      <xdr:colOff>101600</xdr:colOff>
      <xdr:row>39</xdr:row>
      <xdr:rowOff>44577</xdr:rowOff>
    </xdr:to>
    <xdr:sp macro="" textlink="">
      <xdr:nvSpPr>
        <xdr:cNvPr id="320" name="楕円 319"/>
        <xdr:cNvSpPr/>
      </xdr:nvSpPr>
      <xdr:spPr>
        <a:xfrm>
          <a:off x="7810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35704</xdr:rowOff>
    </xdr:from>
    <xdr:ext cx="378565" cy="259045"/>
    <xdr:sp macro="" textlink="">
      <xdr:nvSpPr>
        <xdr:cNvPr id="321" name="テキスト ボックス 320"/>
        <xdr:cNvSpPr txBox="1"/>
      </xdr:nvSpPr>
      <xdr:spPr>
        <a:xfrm>
          <a:off x="7672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22" name="楕円 321"/>
        <xdr:cNvSpPr/>
      </xdr:nvSpPr>
      <xdr:spPr>
        <a:xfrm>
          <a:off x="692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23" name="テキスト ボックス 322"/>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111889</xdr:rowOff>
    </xdr:from>
    <xdr:to>
      <xdr:col>55</xdr:col>
      <xdr:colOff>0</xdr:colOff>
      <xdr:row>57</xdr:row>
      <xdr:rowOff>6211</xdr:rowOff>
    </xdr:to>
    <xdr:cxnSp macro="">
      <xdr:nvCxnSpPr>
        <xdr:cNvPr id="350" name="直線コネクタ 349"/>
        <xdr:cNvCxnSpPr/>
      </xdr:nvCxnSpPr>
      <xdr:spPr>
        <a:xfrm flipV="1">
          <a:off x="9639300" y="9198739"/>
          <a:ext cx="838200" cy="58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85848</xdr:rowOff>
    </xdr:from>
    <xdr:ext cx="534377" cy="259045"/>
    <xdr:sp macro="" textlink="">
      <xdr:nvSpPr>
        <xdr:cNvPr id="351" name="農林水産業費平均値テキスト"/>
        <xdr:cNvSpPr txBox="1"/>
      </xdr:nvSpPr>
      <xdr:spPr>
        <a:xfrm>
          <a:off x="10528300" y="968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24888</xdr:rowOff>
    </xdr:from>
    <xdr:to>
      <xdr:col>50</xdr:col>
      <xdr:colOff>114300</xdr:colOff>
      <xdr:row>57</xdr:row>
      <xdr:rowOff>6211</xdr:rowOff>
    </xdr:to>
    <xdr:cxnSp macro="">
      <xdr:nvCxnSpPr>
        <xdr:cNvPr id="353" name="直線コネクタ 352"/>
        <xdr:cNvCxnSpPr/>
      </xdr:nvCxnSpPr>
      <xdr:spPr>
        <a:xfrm>
          <a:off x="8750300" y="9626088"/>
          <a:ext cx="889000" cy="1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109401</xdr:rowOff>
    </xdr:from>
    <xdr:to>
      <xdr:col>45</xdr:col>
      <xdr:colOff>177800</xdr:colOff>
      <xdr:row>56</xdr:row>
      <xdr:rowOff>24888</xdr:rowOff>
    </xdr:to>
    <xdr:cxnSp macro="">
      <xdr:nvCxnSpPr>
        <xdr:cNvPr id="356" name="直線コネクタ 355"/>
        <xdr:cNvCxnSpPr/>
      </xdr:nvCxnSpPr>
      <xdr:spPr>
        <a:xfrm>
          <a:off x="7861300" y="9367701"/>
          <a:ext cx="889000" cy="2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58" name="テキスト ボックス 357"/>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109401</xdr:rowOff>
    </xdr:from>
    <xdr:to>
      <xdr:col>41</xdr:col>
      <xdr:colOff>50800</xdr:colOff>
      <xdr:row>57</xdr:row>
      <xdr:rowOff>93263</xdr:rowOff>
    </xdr:to>
    <xdr:cxnSp macro="">
      <xdr:nvCxnSpPr>
        <xdr:cNvPr id="359" name="直線コネクタ 358"/>
        <xdr:cNvCxnSpPr/>
      </xdr:nvCxnSpPr>
      <xdr:spPr>
        <a:xfrm flipV="1">
          <a:off x="6972300" y="9367701"/>
          <a:ext cx="889000" cy="49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69942</xdr:rowOff>
    </xdr:from>
    <xdr:ext cx="534377" cy="259045"/>
    <xdr:sp macro="" textlink="">
      <xdr:nvSpPr>
        <xdr:cNvPr id="361" name="テキスト ボックス 360"/>
        <xdr:cNvSpPr txBox="1"/>
      </xdr:nvSpPr>
      <xdr:spPr>
        <a:xfrm>
          <a:off x="7594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61089</xdr:rowOff>
    </xdr:from>
    <xdr:to>
      <xdr:col>55</xdr:col>
      <xdr:colOff>50800</xdr:colOff>
      <xdr:row>53</xdr:row>
      <xdr:rowOff>162689</xdr:rowOff>
    </xdr:to>
    <xdr:sp macro="" textlink="">
      <xdr:nvSpPr>
        <xdr:cNvPr id="369" name="楕円 368"/>
        <xdr:cNvSpPr/>
      </xdr:nvSpPr>
      <xdr:spPr>
        <a:xfrm>
          <a:off x="10426700" y="91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83966</xdr:rowOff>
    </xdr:from>
    <xdr:ext cx="599010" cy="259045"/>
    <xdr:sp macro="" textlink="">
      <xdr:nvSpPr>
        <xdr:cNvPr id="370" name="農林水産業費該当値テキスト"/>
        <xdr:cNvSpPr txBox="1"/>
      </xdr:nvSpPr>
      <xdr:spPr>
        <a:xfrm>
          <a:off x="10528300" y="899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126861</xdr:rowOff>
    </xdr:from>
    <xdr:to>
      <xdr:col>50</xdr:col>
      <xdr:colOff>165100</xdr:colOff>
      <xdr:row>57</xdr:row>
      <xdr:rowOff>57011</xdr:rowOff>
    </xdr:to>
    <xdr:sp macro="" textlink="">
      <xdr:nvSpPr>
        <xdr:cNvPr id="371" name="楕円 370"/>
        <xdr:cNvSpPr/>
      </xdr:nvSpPr>
      <xdr:spPr>
        <a:xfrm>
          <a:off x="9588500" y="97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48138</xdr:rowOff>
    </xdr:from>
    <xdr:ext cx="534377" cy="259045"/>
    <xdr:sp macro="" textlink="">
      <xdr:nvSpPr>
        <xdr:cNvPr id="372" name="テキスト ボックス 371"/>
        <xdr:cNvSpPr txBox="1"/>
      </xdr:nvSpPr>
      <xdr:spPr>
        <a:xfrm>
          <a:off x="9372111" y="982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145538</xdr:rowOff>
    </xdr:from>
    <xdr:to>
      <xdr:col>46</xdr:col>
      <xdr:colOff>38100</xdr:colOff>
      <xdr:row>56</xdr:row>
      <xdr:rowOff>75688</xdr:rowOff>
    </xdr:to>
    <xdr:sp macro="" textlink="">
      <xdr:nvSpPr>
        <xdr:cNvPr id="373" name="楕円 372"/>
        <xdr:cNvSpPr/>
      </xdr:nvSpPr>
      <xdr:spPr>
        <a:xfrm>
          <a:off x="8699500" y="9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92215</xdr:rowOff>
    </xdr:from>
    <xdr:ext cx="599010" cy="259045"/>
    <xdr:sp macro="" textlink="">
      <xdr:nvSpPr>
        <xdr:cNvPr id="374" name="テキスト ボックス 373"/>
        <xdr:cNvSpPr txBox="1"/>
      </xdr:nvSpPr>
      <xdr:spPr>
        <a:xfrm>
          <a:off x="8450795" y="935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58601</xdr:rowOff>
    </xdr:from>
    <xdr:to>
      <xdr:col>41</xdr:col>
      <xdr:colOff>101600</xdr:colOff>
      <xdr:row>54</xdr:row>
      <xdr:rowOff>160201</xdr:rowOff>
    </xdr:to>
    <xdr:sp macro="" textlink="">
      <xdr:nvSpPr>
        <xdr:cNvPr id="375" name="楕円 374"/>
        <xdr:cNvSpPr/>
      </xdr:nvSpPr>
      <xdr:spPr>
        <a:xfrm>
          <a:off x="7810500" y="93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5278</xdr:rowOff>
    </xdr:from>
    <xdr:ext cx="599010" cy="259045"/>
    <xdr:sp macro="" textlink="">
      <xdr:nvSpPr>
        <xdr:cNvPr id="376" name="テキスト ボックス 375"/>
        <xdr:cNvSpPr txBox="1"/>
      </xdr:nvSpPr>
      <xdr:spPr>
        <a:xfrm>
          <a:off x="7561795" y="90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42463</xdr:rowOff>
    </xdr:from>
    <xdr:to>
      <xdr:col>36</xdr:col>
      <xdr:colOff>165100</xdr:colOff>
      <xdr:row>57</xdr:row>
      <xdr:rowOff>144063</xdr:rowOff>
    </xdr:to>
    <xdr:sp macro="" textlink="">
      <xdr:nvSpPr>
        <xdr:cNvPr id="377" name="楕円 376"/>
        <xdr:cNvSpPr/>
      </xdr:nvSpPr>
      <xdr:spPr>
        <a:xfrm>
          <a:off x="6921500" y="9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135190</xdr:rowOff>
    </xdr:from>
    <xdr:ext cx="534377" cy="259045"/>
    <xdr:sp macro="" textlink="">
      <xdr:nvSpPr>
        <xdr:cNvPr id="378" name="テキスト ボックス 377"/>
        <xdr:cNvSpPr txBox="1"/>
      </xdr:nvSpPr>
      <xdr:spPr>
        <a:xfrm>
          <a:off x="6705111" y="99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143016</xdr:rowOff>
    </xdr:from>
    <xdr:to>
      <xdr:col>55</xdr:col>
      <xdr:colOff>0</xdr:colOff>
      <xdr:row>78</xdr:row>
      <xdr:rowOff>147441</xdr:rowOff>
    </xdr:to>
    <xdr:cxnSp macro="">
      <xdr:nvCxnSpPr>
        <xdr:cNvPr id="407" name="直線コネクタ 406"/>
        <xdr:cNvCxnSpPr/>
      </xdr:nvCxnSpPr>
      <xdr:spPr>
        <a:xfrm flipV="1">
          <a:off x="9639300" y="13516116"/>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146118</xdr:rowOff>
    </xdr:from>
    <xdr:to>
      <xdr:col>50</xdr:col>
      <xdr:colOff>114300</xdr:colOff>
      <xdr:row>78</xdr:row>
      <xdr:rowOff>147441</xdr:rowOff>
    </xdr:to>
    <xdr:cxnSp macro="">
      <xdr:nvCxnSpPr>
        <xdr:cNvPr id="410" name="直線コネクタ 409"/>
        <xdr:cNvCxnSpPr/>
      </xdr:nvCxnSpPr>
      <xdr:spPr>
        <a:xfrm>
          <a:off x="8750300" y="13519218"/>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28810</xdr:rowOff>
    </xdr:from>
    <xdr:ext cx="534377" cy="259045"/>
    <xdr:sp macro="" textlink="">
      <xdr:nvSpPr>
        <xdr:cNvPr id="412" name="テキスト ボックス 411"/>
        <xdr:cNvSpPr txBox="1"/>
      </xdr:nvSpPr>
      <xdr:spPr>
        <a:xfrm>
          <a:off x="9372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146118</xdr:rowOff>
    </xdr:from>
    <xdr:to>
      <xdr:col>45</xdr:col>
      <xdr:colOff>177800</xdr:colOff>
      <xdr:row>78</xdr:row>
      <xdr:rowOff>148965</xdr:rowOff>
    </xdr:to>
    <xdr:cxnSp macro="">
      <xdr:nvCxnSpPr>
        <xdr:cNvPr id="413" name="直線コネクタ 412"/>
        <xdr:cNvCxnSpPr/>
      </xdr:nvCxnSpPr>
      <xdr:spPr>
        <a:xfrm flipV="1">
          <a:off x="7861300" y="13519218"/>
          <a:ext cx="889000" cy="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148965</xdr:rowOff>
    </xdr:from>
    <xdr:to>
      <xdr:col>41</xdr:col>
      <xdr:colOff>50800</xdr:colOff>
      <xdr:row>78</xdr:row>
      <xdr:rowOff>151388</xdr:rowOff>
    </xdr:to>
    <xdr:cxnSp macro="">
      <xdr:nvCxnSpPr>
        <xdr:cNvPr id="416" name="直線コネクタ 415"/>
        <xdr:cNvCxnSpPr/>
      </xdr:nvCxnSpPr>
      <xdr:spPr>
        <a:xfrm flipV="1">
          <a:off x="6972300" y="1352206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92216</xdr:rowOff>
    </xdr:from>
    <xdr:to>
      <xdr:col>55</xdr:col>
      <xdr:colOff>50800</xdr:colOff>
      <xdr:row>79</xdr:row>
      <xdr:rowOff>22366</xdr:rowOff>
    </xdr:to>
    <xdr:sp macro="" textlink="">
      <xdr:nvSpPr>
        <xdr:cNvPr id="426" name="楕円 425"/>
        <xdr:cNvSpPr/>
      </xdr:nvSpPr>
      <xdr:spPr>
        <a:xfrm>
          <a:off x="10426700" y="134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56289</xdr:rowOff>
    </xdr:from>
    <xdr:ext cx="534377" cy="259045"/>
    <xdr:sp macro="" textlink="">
      <xdr:nvSpPr>
        <xdr:cNvPr id="427" name="商工費該当値テキスト"/>
        <xdr:cNvSpPr txBox="1"/>
      </xdr:nvSpPr>
      <xdr:spPr>
        <a:xfrm>
          <a:off x="10528300"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96641</xdr:rowOff>
    </xdr:from>
    <xdr:to>
      <xdr:col>50</xdr:col>
      <xdr:colOff>165100</xdr:colOff>
      <xdr:row>79</xdr:row>
      <xdr:rowOff>26791</xdr:rowOff>
    </xdr:to>
    <xdr:sp macro="" textlink="">
      <xdr:nvSpPr>
        <xdr:cNvPr id="428" name="楕円 427"/>
        <xdr:cNvSpPr/>
      </xdr:nvSpPr>
      <xdr:spPr>
        <a:xfrm>
          <a:off x="9588500" y="134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43318</xdr:rowOff>
    </xdr:from>
    <xdr:ext cx="534377" cy="259045"/>
    <xdr:sp macro="" textlink="">
      <xdr:nvSpPr>
        <xdr:cNvPr id="429" name="テキスト ボックス 428"/>
        <xdr:cNvSpPr txBox="1"/>
      </xdr:nvSpPr>
      <xdr:spPr>
        <a:xfrm>
          <a:off x="9372111" y="132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95318</xdr:rowOff>
    </xdr:from>
    <xdr:to>
      <xdr:col>46</xdr:col>
      <xdr:colOff>38100</xdr:colOff>
      <xdr:row>79</xdr:row>
      <xdr:rowOff>25468</xdr:rowOff>
    </xdr:to>
    <xdr:sp macro="" textlink="">
      <xdr:nvSpPr>
        <xdr:cNvPr id="430" name="楕円 429"/>
        <xdr:cNvSpPr/>
      </xdr:nvSpPr>
      <xdr:spPr>
        <a:xfrm>
          <a:off x="8699500" y="134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41995</xdr:rowOff>
    </xdr:from>
    <xdr:ext cx="534377" cy="259045"/>
    <xdr:sp macro="" textlink="">
      <xdr:nvSpPr>
        <xdr:cNvPr id="431" name="テキスト ボックス 430"/>
        <xdr:cNvSpPr txBox="1"/>
      </xdr:nvSpPr>
      <xdr:spPr>
        <a:xfrm>
          <a:off x="8483111" y="132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98165</xdr:rowOff>
    </xdr:from>
    <xdr:to>
      <xdr:col>41</xdr:col>
      <xdr:colOff>101600</xdr:colOff>
      <xdr:row>79</xdr:row>
      <xdr:rowOff>28315</xdr:rowOff>
    </xdr:to>
    <xdr:sp macro="" textlink="">
      <xdr:nvSpPr>
        <xdr:cNvPr id="432" name="楕円 431"/>
        <xdr:cNvSpPr/>
      </xdr:nvSpPr>
      <xdr:spPr>
        <a:xfrm>
          <a:off x="7810500" y="13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44842</xdr:rowOff>
    </xdr:from>
    <xdr:ext cx="534377" cy="259045"/>
    <xdr:sp macro="" textlink="">
      <xdr:nvSpPr>
        <xdr:cNvPr id="433" name="テキスト ボックス 432"/>
        <xdr:cNvSpPr txBox="1"/>
      </xdr:nvSpPr>
      <xdr:spPr>
        <a:xfrm>
          <a:off x="7594111" y="1324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100588</xdr:rowOff>
    </xdr:from>
    <xdr:to>
      <xdr:col>36</xdr:col>
      <xdr:colOff>165100</xdr:colOff>
      <xdr:row>79</xdr:row>
      <xdr:rowOff>30738</xdr:rowOff>
    </xdr:to>
    <xdr:sp macro="" textlink="">
      <xdr:nvSpPr>
        <xdr:cNvPr id="434" name="楕円 433"/>
        <xdr:cNvSpPr/>
      </xdr:nvSpPr>
      <xdr:spPr>
        <a:xfrm>
          <a:off x="6921500" y="134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47265</xdr:rowOff>
    </xdr:from>
    <xdr:ext cx="534377" cy="259045"/>
    <xdr:sp macro="" textlink="">
      <xdr:nvSpPr>
        <xdr:cNvPr id="435" name="テキスト ボックス 434"/>
        <xdr:cNvSpPr txBox="1"/>
      </xdr:nvSpPr>
      <xdr:spPr>
        <a:xfrm>
          <a:off x="6705111" y="132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116663</xdr:rowOff>
    </xdr:from>
    <xdr:to>
      <xdr:col>55</xdr:col>
      <xdr:colOff>0</xdr:colOff>
      <xdr:row>94</xdr:row>
      <xdr:rowOff>155130</xdr:rowOff>
    </xdr:to>
    <xdr:cxnSp macro="">
      <xdr:nvCxnSpPr>
        <xdr:cNvPr id="464" name="直線コネクタ 463"/>
        <xdr:cNvCxnSpPr/>
      </xdr:nvCxnSpPr>
      <xdr:spPr>
        <a:xfrm flipV="1">
          <a:off x="9639300" y="16232963"/>
          <a:ext cx="838200" cy="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110668</xdr:rowOff>
    </xdr:from>
    <xdr:to>
      <xdr:col>50</xdr:col>
      <xdr:colOff>114300</xdr:colOff>
      <xdr:row>94</xdr:row>
      <xdr:rowOff>155130</xdr:rowOff>
    </xdr:to>
    <xdr:cxnSp macro="">
      <xdr:nvCxnSpPr>
        <xdr:cNvPr id="467" name="直線コネクタ 466"/>
        <xdr:cNvCxnSpPr/>
      </xdr:nvCxnSpPr>
      <xdr:spPr>
        <a:xfrm>
          <a:off x="8750300" y="1622696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92939</xdr:rowOff>
    </xdr:from>
    <xdr:to>
      <xdr:col>45</xdr:col>
      <xdr:colOff>177800</xdr:colOff>
      <xdr:row>94</xdr:row>
      <xdr:rowOff>110668</xdr:rowOff>
    </xdr:to>
    <xdr:cxnSp macro="">
      <xdr:nvCxnSpPr>
        <xdr:cNvPr id="470" name="直線コネクタ 469"/>
        <xdr:cNvCxnSpPr/>
      </xdr:nvCxnSpPr>
      <xdr:spPr>
        <a:xfrm>
          <a:off x="7861300" y="16209239"/>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24967</xdr:rowOff>
    </xdr:from>
    <xdr:to>
      <xdr:col>41</xdr:col>
      <xdr:colOff>50800</xdr:colOff>
      <xdr:row>94</xdr:row>
      <xdr:rowOff>92939</xdr:rowOff>
    </xdr:to>
    <xdr:cxnSp macro="">
      <xdr:nvCxnSpPr>
        <xdr:cNvPr id="473" name="直線コネクタ 472"/>
        <xdr:cNvCxnSpPr/>
      </xdr:nvCxnSpPr>
      <xdr:spPr>
        <a:xfrm>
          <a:off x="6972300" y="16141267"/>
          <a:ext cx="889000" cy="6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42397</xdr:rowOff>
    </xdr:from>
    <xdr:ext cx="534377" cy="259045"/>
    <xdr:sp macro="" textlink="">
      <xdr:nvSpPr>
        <xdr:cNvPr id="477" name="テキスト ボックス 476"/>
        <xdr:cNvSpPr txBox="1"/>
      </xdr:nvSpPr>
      <xdr:spPr>
        <a:xfrm>
          <a:off x="6705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65863</xdr:rowOff>
    </xdr:from>
    <xdr:to>
      <xdr:col>55</xdr:col>
      <xdr:colOff>50800</xdr:colOff>
      <xdr:row>94</xdr:row>
      <xdr:rowOff>167463</xdr:rowOff>
    </xdr:to>
    <xdr:sp macro="" textlink="">
      <xdr:nvSpPr>
        <xdr:cNvPr id="483" name="楕円 482"/>
        <xdr:cNvSpPr/>
      </xdr:nvSpPr>
      <xdr:spPr>
        <a:xfrm>
          <a:off x="10426700" y="161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88740</xdr:rowOff>
    </xdr:from>
    <xdr:ext cx="534377" cy="259045"/>
    <xdr:sp macro="" textlink="">
      <xdr:nvSpPr>
        <xdr:cNvPr id="484" name="土木費該当値テキスト"/>
        <xdr:cNvSpPr txBox="1"/>
      </xdr:nvSpPr>
      <xdr:spPr>
        <a:xfrm>
          <a:off x="10528300" y="160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104330</xdr:rowOff>
    </xdr:from>
    <xdr:to>
      <xdr:col>50</xdr:col>
      <xdr:colOff>165100</xdr:colOff>
      <xdr:row>95</xdr:row>
      <xdr:rowOff>34480</xdr:rowOff>
    </xdr:to>
    <xdr:sp macro="" textlink="">
      <xdr:nvSpPr>
        <xdr:cNvPr id="485" name="楕円 484"/>
        <xdr:cNvSpPr/>
      </xdr:nvSpPr>
      <xdr:spPr>
        <a:xfrm>
          <a:off x="9588500" y="162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51007</xdr:rowOff>
    </xdr:from>
    <xdr:ext cx="534377" cy="259045"/>
    <xdr:sp macro="" textlink="">
      <xdr:nvSpPr>
        <xdr:cNvPr id="486" name="テキスト ボックス 485"/>
        <xdr:cNvSpPr txBox="1"/>
      </xdr:nvSpPr>
      <xdr:spPr>
        <a:xfrm>
          <a:off x="9372111" y="159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59868</xdr:rowOff>
    </xdr:from>
    <xdr:to>
      <xdr:col>46</xdr:col>
      <xdr:colOff>38100</xdr:colOff>
      <xdr:row>94</xdr:row>
      <xdr:rowOff>161468</xdr:rowOff>
    </xdr:to>
    <xdr:sp macro="" textlink="">
      <xdr:nvSpPr>
        <xdr:cNvPr id="487" name="楕円 486"/>
        <xdr:cNvSpPr/>
      </xdr:nvSpPr>
      <xdr:spPr>
        <a:xfrm>
          <a:off x="8699500" y="161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6545</xdr:rowOff>
    </xdr:from>
    <xdr:ext cx="534377" cy="259045"/>
    <xdr:sp macro="" textlink="">
      <xdr:nvSpPr>
        <xdr:cNvPr id="488" name="テキスト ボックス 487"/>
        <xdr:cNvSpPr txBox="1"/>
      </xdr:nvSpPr>
      <xdr:spPr>
        <a:xfrm>
          <a:off x="8483111" y="159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42139</xdr:rowOff>
    </xdr:from>
    <xdr:to>
      <xdr:col>41</xdr:col>
      <xdr:colOff>101600</xdr:colOff>
      <xdr:row>94</xdr:row>
      <xdr:rowOff>143739</xdr:rowOff>
    </xdr:to>
    <xdr:sp macro="" textlink="">
      <xdr:nvSpPr>
        <xdr:cNvPr id="489" name="楕円 488"/>
        <xdr:cNvSpPr/>
      </xdr:nvSpPr>
      <xdr:spPr>
        <a:xfrm>
          <a:off x="7810500" y="161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160266</xdr:rowOff>
    </xdr:from>
    <xdr:ext cx="534377" cy="259045"/>
    <xdr:sp macro="" textlink="">
      <xdr:nvSpPr>
        <xdr:cNvPr id="490" name="テキスト ボックス 489"/>
        <xdr:cNvSpPr txBox="1"/>
      </xdr:nvSpPr>
      <xdr:spPr>
        <a:xfrm>
          <a:off x="7594111" y="159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145617</xdr:rowOff>
    </xdr:from>
    <xdr:to>
      <xdr:col>36</xdr:col>
      <xdr:colOff>165100</xdr:colOff>
      <xdr:row>94</xdr:row>
      <xdr:rowOff>75767</xdr:rowOff>
    </xdr:to>
    <xdr:sp macro="" textlink="">
      <xdr:nvSpPr>
        <xdr:cNvPr id="491" name="楕円 490"/>
        <xdr:cNvSpPr/>
      </xdr:nvSpPr>
      <xdr:spPr>
        <a:xfrm>
          <a:off x="6921500" y="160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92294</xdr:rowOff>
    </xdr:from>
    <xdr:ext cx="534377" cy="259045"/>
    <xdr:sp macro="" textlink="">
      <xdr:nvSpPr>
        <xdr:cNvPr id="492" name="テキスト ボックス 491"/>
        <xdr:cNvSpPr txBox="1"/>
      </xdr:nvSpPr>
      <xdr:spPr>
        <a:xfrm>
          <a:off x="6705111" y="1586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160503</xdr:rowOff>
    </xdr:from>
    <xdr:to>
      <xdr:col>85</xdr:col>
      <xdr:colOff>127000</xdr:colOff>
      <xdr:row>37</xdr:row>
      <xdr:rowOff>98552</xdr:rowOff>
    </xdr:to>
    <xdr:cxnSp macro="">
      <xdr:nvCxnSpPr>
        <xdr:cNvPr id="524" name="直線コネクタ 523"/>
        <xdr:cNvCxnSpPr/>
      </xdr:nvCxnSpPr>
      <xdr:spPr>
        <a:xfrm flipV="1">
          <a:off x="15481300" y="5818353"/>
          <a:ext cx="838200" cy="6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94078</xdr:rowOff>
    </xdr:from>
    <xdr:to>
      <xdr:col>81</xdr:col>
      <xdr:colOff>50800</xdr:colOff>
      <xdr:row>37</xdr:row>
      <xdr:rowOff>98552</xdr:rowOff>
    </xdr:to>
    <xdr:cxnSp macro="">
      <xdr:nvCxnSpPr>
        <xdr:cNvPr id="527" name="直線コネクタ 526"/>
        <xdr:cNvCxnSpPr/>
      </xdr:nvCxnSpPr>
      <xdr:spPr>
        <a:xfrm>
          <a:off x="14592300" y="6266278"/>
          <a:ext cx="8890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103842</xdr:rowOff>
    </xdr:from>
    <xdr:to>
      <xdr:col>76</xdr:col>
      <xdr:colOff>114300</xdr:colOff>
      <xdr:row>36</xdr:row>
      <xdr:rowOff>94078</xdr:rowOff>
    </xdr:to>
    <xdr:cxnSp macro="">
      <xdr:nvCxnSpPr>
        <xdr:cNvPr id="530" name="直線コネクタ 529"/>
        <xdr:cNvCxnSpPr/>
      </xdr:nvCxnSpPr>
      <xdr:spPr>
        <a:xfrm>
          <a:off x="13703300" y="6104592"/>
          <a:ext cx="889000" cy="1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103842</xdr:rowOff>
    </xdr:from>
    <xdr:to>
      <xdr:col>71</xdr:col>
      <xdr:colOff>177800</xdr:colOff>
      <xdr:row>35</xdr:row>
      <xdr:rowOff>166315</xdr:rowOff>
    </xdr:to>
    <xdr:cxnSp macro="">
      <xdr:nvCxnSpPr>
        <xdr:cNvPr id="533" name="直線コネクタ 532"/>
        <xdr:cNvCxnSpPr/>
      </xdr:nvCxnSpPr>
      <xdr:spPr>
        <a:xfrm flipV="1">
          <a:off x="12814300" y="610459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53709</xdr:rowOff>
    </xdr:from>
    <xdr:ext cx="534377" cy="259045"/>
    <xdr:sp macro="" textlink="">
      <xdr:nvSpPr>
        <xdr:cNvPr id="535" name="テキスト ボックス 534"/>
        <xdr:cNvSpPr txBox="1"/>
      </xdr:nvSpPr>
      <xdr:spPr>
        <a:xfrm>
          <a:off x="13436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42018</xdr:rowOff>
    </xdr:from>
    <xdr:ext cx="534377" cy="259045"/>
    <xdr:sp macro="" textlink="">
      <xdr:nvSpPr>
        <xdr:cNvPr id="537" name="テキスト ボックス 536"/>
        <xdr:cNvSpPr txBox="1"/>
      </xdr:nvSpPr>
      <xdr:spPr>
        <a:xfrm>
          <a:off x="12547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109703</xdr:rowOff>
    </xdr:from>
    <xdr:to>
      <xdr:col>85</xdr:col>
      <xdr:colOff>177800</xdr:colOff>
      <xdr:row>34</xdr:row>
      <xdr:rowOff>39853</xdr:rowOff>
    </xdr:to>
    <xdr:sp macro="" textlink="">
      <xdr:nvSpPr>
        <xdr:cNvPr id="543" name="楕円 542"/>
        <xdr:cNvSpPr/>
      </xdr:nvSpPr>
      <xdr:spPr>
        <a:xfrm>
          <a:off x="16268700" y="57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132580</xdr:rowOff>
    </xdr:from>
    <xdr:ext cx="534377" cy="259045"/>
    <xdr:sp macro="" textlink="">
      <xdr:nvSpPr>
        <xdr:cNvPr id="544" name="消防費該当値テキスト"/>
        <xdr:cNvSpPr txBox="1"/>
      </xdr:nvSpPr>
      <xdr:spPr>
        <a:xfrm>
          <a:off x="16370300" y="56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47752</xdr:rowOff>
    </xdr:from>
    <xdr:to>
      <xdr:col>81</xdr:col>
      <xdr:colOff>101600</xdr:colOff>
      <xdr:row>37</xdr:row>
      <xdr:rowOff>149352</xdr:rowOff>
    </xdr:to>
    <xdr:sp macro="" textlink="">
      <xdr:nvSpPr>
        <xdr:cNvPr id="545" name="楕円 544"/>
        <xdr:cNvSpPr/>
      </xdr:nvSpPr>
      <xdr:spPr>
        <a:xfrm>
          <a:off x="15430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140479</xdr:rowOff>
    </xdr:from>
    <xdr:ext cx="534377" cy="259045"/>
    <xdr:sp macro="" textlink="">
      <xdr:nvSpPr>
        <xdr:cNvPr id="546" name="テキスト ボックス 545"/>
        <xdr:cNvSpPr txBox="1"/>
      </xdr:nvSpPr>
      <xdr:spPr>
        <a:xfrm>
          <a:off x="15214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43278</xdr:rowOff>
    </xdr:from>
    <xdr:to>
      <xdr:col>76</xdr:col>
      <xdr:colOff>165100</xdr:colOff>
      <xdr:row>36</xdr:row>
      <xdr:rowOff>144878</xdr:rowOff>
    </xdr:to>
    <xdr:sp macro="" textlink="">
      <xdr:nvSpPr>
        <xdr:cNvPr id="547" name="楕円 546"/>
        <xdr:cNvSpPr/>
      </xdr:nvSpPr>
      <xdr:spPr>
        <a:xfrm>
          <a:off x="14541500" y="621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136005</xdr:rowOff>
    </xdr:from>
    <xdr:ext cx="534377" cy="259045"/>
    <xdr:sp macro="" textlink="">
      <xdr:nvSpPr>
        <xdr:cNvPr id="548" name="テキスト ボックス 547"/>
        <xdr:cNvSpPr txBox="1"/>
      </xdr:nvSpPr>
      <xdr:spPr>
        <a:xfrm>
          <a:off x="14325111" y="630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53042</xdr:rowOff>
    </xdr:from>
    <xdr:to>
      <xdr:col>72</xdr:col>
      <xdr:colOff>38100</xdr:colOff>
      <xdr:row>35</xdr:row>
      <xdr:rowOff>154642</xdr:rowOff>
    </xdr:to>
    <xdr:sp macro="" textlink="">
      <xdr:nvSpPr>
        <xdr:cNvPr id="549" name="楕円 548"/>
        <xdr:cNvSpPr/>
      </xdr:nvSpPr>
      <xdr:spPr>
        <a:xfrm>
          <a:off x="13652500" y="605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171169</xdr:rowOff>
    </xdr:from>
    <xdr:ext cx="534377" cy="259045"/>
    <xdr:sp macro="" textlink="">
      <xdr:nvSpPr>
        <xdr:cNvPr id="550" name="テキスト ボックス 549"/>
        <xdr:cNvSpPr txBox="1"/>
      </xdr:nvSpPr>
      <xdr:spPr>
        <a:xfrm>
          <a:off x="13436111" y="58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115515</xdr:rowOff>
    </xdr:from>
    <xdr:to>
      <xdr:col>67</xdr:col>
      <xdr:colOff>101600</xdr:colOff>
      <xdr:row>36</xdr:row>
      <xdr:rowOff>45665</xdr:rowOff>
    </xdr:to>
    <xdr:sp macro="" textlink="">
      <xdr:nvSpPr>
        <xdr:cNvPr id="551" name="楕円 550"/>
        <xdr:cNvSpPr/>
      </xdr:nvSpPr>
      <xdr:spPr>
        <a:xfrm>
          <a:off x="12763500" y="61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62192</xdr:rowOff>
    </xdr:from>
    <xdr:ext cx="534377" cy="259045"/>
    <xdr:sp macro="" textlink="">
      <xdr:nvSpPr>
        <xdr:cNvPr id="552" name="テキスト ボックス 551"/>
        <xdr:cNvSpPr txBox="1"/>
      </xdr:nvSpPr>
      <xdr:spPr>
        <a:xfrm>
          <a:off x="12547111" y="58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77808</xdr:rowOff>
    </xdr:from>
    <xdr:to>
      <xdr:col>85</xdr:col>
      <xdr:colOff>127000</xdr:colOff>
      <xdr:row>56</xdr:row>
      <xdr:rowOff>88448</xdr:rowOff>
    </xdr:to>
    <xdr:cxnSp macro="">
      <xdr:nvCxnSpPr>
        <xdr:cNvPr id="583" name="直線コネクタ 582"/>
        <xdr:cNvCxnSpPr/>
      </xdr:nvCxnSpPr>
      <xdr:spPr>
        <a:xfrm>
          <a:off x="15481300" y="9507558"/>
          <a:ext cx="838200" cy="1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94570</xdr:rowOff>
    </xdr:from>
    <xdr:ext cx="534377" cy="259045"/>
    <xdr:sp macro="" textlink="">
      <xdr:nvSpPr>
        <xdr:cNvPr id="584" name="教育費平均値テキスト"/>
        <xdr:cNvSpPr txBox="1"/>
      </xdr:nvSpPr>
      <xdr:spPr>
        <a:xfrm>
          <a:off x="16370300" y="969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77808</xdr:rowOff>
    </xdr:from>
    <xdr:to>
      <xdr:col>81</xdr:col>
      <xdr:colOff>50800</xdr:colOff>
      <xdr:row>56</xdr:row>
      <xdr:rowOff>104861</xdr:rowOff>
    </xdr:to>
    <xdr:cxnSp macro="">
      <xdr:nvCxnSpPr>
        <xdr:cNvPr id="586" name="直線コネクタ 585"/>
        <xdr:cNvCxnSpPr/>
      </xdr:nvCxnSpPr>
      <xdr:spPr>
        <a:xfrm flipV="1">
          <a:off x="14592300" y="9507558"/>
          <a:ext cx="889000" cy="19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8" name="テキスト ボックス 587"/>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104861</xdr:rowOff>
    </xdr:from>
    <xdr:to>
      <xdr:col>76</xdr:col>
      <xdr:colOff>114300</xdr:colOff>
      <xdr:row>56</xdr:row>
      <xdr:rowOff>154089</xdr:rowOff>
    </xdr:to>
    <xdr:cxnSp macro="">
      <xdr:nvCxnSpPr>
        <xdr:cNvPr id="589" name="直線コネクタ 588"/>
        <xdr:cNvCxnSpPr/>
      </xdr:nvCxnSpPr>
      <xdr:spPr>
        <a:xfrm flipV="1">
          <a:off x="13703300" y="9706061"/>
          <a:ext cx="889000" cy="4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61266</xdr:rowOff>
    </xdr:from>
    <xdr:ext cx="534377" cy="259045"/>
    <xdr:sp macro="" textlink="">
      <xdr:nvSpPr>
        <xdr:cNvPr id="591" name="テキスト ボックス 590"/>
        <xdr:cNvSpPr txBox="1"/>
      </xdr:nvSpPr>
      <xdr:spPr>
        <a:xfrm>
          <a:off x="14325111" y="98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127081</xdr:rowOff>
    </xdr:from>
    <xdr:to>
      <xdr:col>71</xdr:col>
      <xdr:colOff>177800</xdr:colOff>
      <xdr:row>56</xdr:row>
      <xdr:rowOff>154089</xdr:rowOff>
    </xdr:to>
    <xdr:cxnSp macro="">
      <xdr:nvCxnSpPr>
        <xdr:cNvPr id="592" name="直線コネクタ 591"/>
        <xdr:cNvCxnSpPr/>
      </xdr:nvCxnSpPr>
      <xdr:spPr>
        <a:xfrm>
          <a:off x="12814300" y="9728281"/>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83610</xdr:rowOff>
    </xdr:from>
    <xdr:ext cx="534377" cy="259045"/>
    <xdr:sp macro="" textlink="">
      <xdr:nvSpPr>
        <xdr:cNvPr id="594" name="テキスト ボックス 593"/>
        <xdr:cNvSpPr txBox="1"/>
      </xdr:nvSpPr>
      <xdr:spPr>
        <a:xfrm>
          <a:off x="13436111" y="9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61436</xdr:rowOff>
    </xdr:from>
    <xdr:ext cx="534377" cy="259045"/>
    <xdr:sp macro="" textlink="">
      <xdr:nvSpPr>
        <xdr:cNvPr id="596" name="テキスト ボックス 595"/>
        <xdr:cNvSpPr txBox="1"/>
      </xdr:nvSpPr>
      <xdr:spPr>
        <a:xfrm>
          <a:off x="12547111" y="98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37648</xdr:rowOff>
    </xdr:from>
    <xdr:to>
      <xdr:col>85</xdr:col>
      <xdr:colOff>177800</xdr:colOff>
      <xdr:row>56</xdr:row>
      <xdr:rowOff>139248</xdr:rowOff>
    </xdr:to>
    <xdr:sp macro="" textlink="">
      <xdr:nvSpPr>
        <xdr:cNvPr id="602" name="楕円 601"/>
        <xdr:cNvSpPr/>
      </xdr:nvSpPr>
      <xdr:spPr>
        <a:xfrm>
          <a:off x="16268700" y="96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60525</xdr:rowOff>
    </xdr:from>
    <xdr:ext cx="534377" cy="259045"/>
    <xdr:sp macro="" textlink="">
      <xdr:nvSpPr>
        <xdr:cNvPr id="603" name="教育費該当値テキスト"/>
        <xdr:cNvSpPr txBox="1"/>
      </xdr:nvSpPr>
      <xdr:spPr>
        <a:xfrm>
          <a:off x="16370300" y="94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27008</xdr:rowOff>
    </xdr:from>
    <xdr:to>
      <xdr:col>81</xdr:col>
      <xdr:colOff>101600</xdr:colOff>
      <xdr:row>55</xdr:row>
      <xdr:rowOff>128608</xdr:rowOff>
    </xdr:to>
    <xdr:sp macro="" textlink="">
      <xdr:nvSpPr>
        <xdr:cNvPr id="604" name="楕円 603"/>
        <xdr:cNvSpPr/>
      </xdr:nvSpPr>
      <xdr:spPr>
        <a:xfrm>
          <a:off x="15430500" y="94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145135</xdr:rowOff>
    </xdr:from>
    <xdr:ext cx="599010" cy="259045"/>
    <xdr:sp macro="" textlink="">
      <xdr:nvSpPr>
        <xdr:cNvPr id="605" name="テキスト ボックス 604"/>
        <xdr:cNvSpPr txBox="1"/>
      </xdr:nvSpPr>
      <xdr:spPr>
        <a:xfrm>
          <a:off x="15181795" y="923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54061</xdr:rowOff>
    </xdr:from>
    <xdr:to>
      <xdr:col>76</xdr:col>
      <xdr:colOff>165100</xdr:colOff>
      <xdr:row>56</xdr:row>
      <xdr:rowOff>155661</xdr:rowOff>
    </xdr:to>
    <xdr:sp macro="" textlink="">
      <xdr:nvSpPr>
        <xdr:cNvPr id="606" name="楕円 605"/>
        <xdr:cNvSpPr/>
      </xdr:nvSpPr>
      <xdr:spPr>
        <a:xfrm>
          <a:off x="14541500" y="96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738</xdr:rowOff>
    </xdr:from>
    <xdr:ext cx="534377" cy="259045"/>
    <xdr:sp macro="" textlink="">
      <xdr:nvSpPr>
        <xdr:cNvPr id="607" name="テキスト ボックス 606"/>
        <xdr:cNvSpPr txBox="1"/>
      </xdr:nvSpPr>
      <xdr:spPr>
        <a:xfrm>
          <a:off x="14325111" y="94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103289</xdr:rowOff>
    </xdr:from>
    <xdr:to>
      <xdr:col>72</xdr:col>
      <xdr:colOff>38100</xdr:colOff>
      <xdr:row>57</xdr:row>
      <xdr:rowOff>33439</xdr:rowOff>
    </xdr:to>
    <xdr:sp macro="" textlink="">
      <xdr:nvSpPr>
        <xdr:cNvPr id="608" name="楕円 607"/>
        <xdr:cNvSpPr/>
      </xdr:nvSpPr>
      <xdr:spPr>
        <a:xfrm>
          <a:off x="13652500" y="97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49966</xdr:rowOff>
    </xdr:from>
    <xdr:ext cx="534377" cy="259045"/>
    <xdr:sp macro="" textlink="">
      <xdr:nvSpPr>
        <xdr:cNvPr id="609" name="テキスト ボックス 608"/>
        <xdr:cNvSpPr txBox="1"/>
      </xdr:nvSpPr>
      <xdr:spPr>
        <a:xfrm>
          <a:off x="13436111" y="94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76281</xdr:rowOff>
    </xdr:from>
    <xdr:to>
      <xdr:col>67</xdr:col>
      <xdr:colOff>101600</xdr:colOff>
      <xdr:row>57</xdr:row>
      <xdr:rowOff>6431</xdr:rowOff>
    </xdr:to>
    <xdr:sp macro="" textlink="">
      <xdr:nvSpPr>
        <xdr:cNvPr id="610" name="楕円 609"/>
        <xdr:cNvSpPr/>
      </xdr:nvSpPr>
      <xdr:spPr>
        <a:xfrm>
          <a:off x="12763500" y="96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22958</xdr:rowOff>
    </xdr:from>
    <xdr:ext cx="534377" cy="259045"/>
    <xdr:sp macro="" textlink="">
      <xdr:nvSpPr>
        <xdr:cNvPr id="611" name="テキスト ボックス 610"/>
        <xdr:cNvSpPr txBox="1"/>
      </xdr:nvSpPr>
      <xdr:spPr>
        <a:xfrm>
          <a:off x="12547111" y="94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138895</xdr:rowOff>
    </xdr:from>
    <xdr:to>
      <xdr:col>85</xdr:col>
      <xdr:colOff>127000</xdr:colOff>
      <xdr:row>77</xdr:row>
      <xdr:rowOff>8494</xdr:rowOff>
    </xdr:to>
    <xdr:cxnSp macro="">
      <xdr:nvCxnSpPr>
        <xdr:cNvPr id="642" name="直線コネクタ 641"/>
        <xdr:cNvCxnSpPr/>
      </xdr:nvCxnSpPr>
      <xdr:spPr>
        <a:xfrm>
          <a:off x="15481300" y="12826195"/>
          <a:ext cx="838200" cy="38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50553</xdr:rowOff>
    </xdr:from>
    <xdr:ext cx="534377" cy="259045"/>
    <xdr:sp macro="" textlink="">
      <xdr:nvSpPr>
        <xdr:cNvPr id="643" name="災害復旧費平均値テキスト"/>
        <xdr:cNvSpPr txBox="1"/>
      </xdr:nvSpPr>
      <xdr:spPr>
        <a:xfrm>
          <a:off x="16370300" y="134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138895</xdr:rowOff>
    </xdr:from>
    <xdr:to>
      <xdr:col>81</xdr:col>
      <xdr:colOff>50800</xdr:colOff>
      <xdr:row>76</xdr:row>
      <xdr:rowOff>156409</xdr:rowOff>
    </xdr:to>
    <xdr:cxnSp macro="">
      <xdr:nvCxnSpPr>
        <xdr:cNvPr id="645" name="直線コネクタ 644"/>
        <xdr:cNvCxnSpPr/>
      </xdr:nvCxnSpPr>
      <xdr:spPr>
        <a:xfrm flipV="1">
          <a:off x="14592300" y="12826195"/>
          <a:ext cx="889000" cy="3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58030</xdr:rowOff>
    </xdr:from>
    <xdr:ext cx="469744" cy="259045"/>
    <xdr:sp macro="" textlink="">
      <xdr:nvSpPr>
        <xdr:cNvPr id="647" name="テキスト ボックス 646"/>
        <xdr:cNvSpPr txBox="1"/>
      </xdr:nvSpPr>
      <xdr:spPr>
        <a:xfrm>
          <a:off x="15246428"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156409</xdr:rowOff>
    </xdr:from>
    <xdr:to>
      <xdr:col>76</xdr:col>
      <xdr:colOff>114300</xdr:colOff>
      <xdr:row>79</xdr:row>
      <xdr:rowOff>96963</xdr:rowOff>
    </xdr:to>
    <xdr:cxnSp macro="">
      <xdr:nvCxnSpPr>
        <xdr:cNvPr id="648" name="直線コネクタ 647"/>
        <xdr:cNvCxnSpPr/>
      </xdr:nvCxnSpPr>
      <xdr:spPr>
        <a:xfrm flipV="1">
          <a:off x="13703300" y="13186609"/>
          <a:ext cx="889000" cy="45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91679</xdr:rowOff>
    </xdr:from>
    <xdr:ext cx="469744" cy="259045"/>
    <xdr:sp macro="" textlink="">
      <xdr:nvSpPr>
        <xdr:cNvPr id="650" name="テキスト ボックス 649"/>
        <xdr:cNvSpPr txBox="1"/>
      </xdr:nvSpPr>
      <xdr:spPr>
        <a:xfrm>
          <a:off x="14357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94949</xdr:rowOff>
    </xdr:from>
    <xdr:to>
      <xdr:col>71</xdr:col>
      <xdr:colOff>177800</xdr:colOff>
      <xdr:row>79</xdr:row>
      <xdr:rowOff>96963</xdr:rowOff>
    </xdr:to>
    <xdr:cxnSp macro="">
      <xdr:nvCxnSpPr>
        <xdr:cNvPr id="651" name="直線コネクタ 650"/>
        <xdr:cNvCxnSpPr/>
      </xdr:nvCxnSpPr>
      <xdr:spPr>
        <a:xfrm>
          <a:off x="12814300" y="13639499"/>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129144</xdr:rowOff>
    </xdr:from>
    <xdr:to>
      <xdr:col>85</xdr:col>
      <xdr:colOff>177800</xdr:colOff>
      <xdr:row>77</xdr:row>
      <xdr:rowOff>59294</xdr:rowOff>
    </xdr:to>
    <xdr:sp macro="" textlink="">
      <xdr:nvSpPr>
        <xdr:cNvPr id="661" name="楕円 660"/>
        <xdr:cNvSpPr/>
      </xdr:nvSpPr>
      <xdr:spPr>
        <a:xfrm>
          <a:off x="16268700" y="131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152021</xdr:rowOff>
    </xdr:from>
    <xdr:ext cx="534377" cy="259045"/>
    <xdr:sp macro="" textlink="">
      <xdr:nvSpPr>
        <xdr:cNvPr id="662" name="災害復旧費該当値テキスト"/>
        <xdr:cNvSpPr txBox="1"/>
      </xdr:nvSpPr>
      <xdr:spPr>
        <a:xfrm>
          <a:off x="16370300" y="130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88095</xdr:rowOff>
    </xdr:from>
    <xdr:to>
      <xdr:col>81</xdr:col>
      <xdr:colOff>101600</xdr:colOff>
      <xdr:row>75</xdr:row>
      <xdr:rowOff>18245</xdr:rowOff>
    </xdr:to>
    <xdr:sp macro="" textlink="">
      <xdr:nvSpPr>
        <xdr:cNvPr id="663" name="楕円 662"/>
        <xdr:cNvSpPr/>
      </xdr:nvSpPr>
      <xdr:spPr>
        <a:xfrm>
          <a:off x="15430500" y="127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34772</xdr:rowOff>
    </xdr:from>
    <xdr:ext cx="534377" cy="259045"/>
    <xdr:sp macro="" textlink="">
      <xdr:nvSpPr>
        <xdr:cNvPr id="664" name="テキスト ボックス 663"/>
        <xdr:cNvSpPr txBox="1"/>
      </xdr:nvSpPr>
      <xdr:spPr>
        <a:xfrm>
          <a:off x="15214111" y="1255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105609</xdr:rowOff>
    </xdr:from>
    <xdr:to>
      <xdr:col>76</xdr:col>
      <xdr:colOff>165100</xdr:colOff>
      <xdr:row>77</xdr:row>
      <xdr:rowOff>35759</xdr:rowOff>
    </xdr:to>
    <xdr:sp macro="" textlink="">
      <xdr:nvSpPr>
        <xdr:cNvPr id="665" name="楕円 664"/>
        <xdr:cNvSpPr/>
      </xdr:nvSpPr>
      <xdr:spPr>
        <a:xfrm>
          <a:off x="14541500" y="131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52287</xdr:rowOff>
    </xdr:from>
    <xdr:ext cx="534377" cy="259045"/>
    <xdr:sp macro="" textlink="">
      <xdr:nvSpPr>
        <xdr:cNvPr id="666" name="テキスト ボックス 665"/>
        <xdr:cNvSpPr txBox="1"/>
      </xdr:nvSpPr>
      <xdr:spPr>
        <a:xfrm>
          <a:off x="14325111" y="129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46163</xdr:rowOff>
    </xdr:from>
    <xdr:to>
      <xdr:col>72</xdr:col>
      <xdr:colOff>38100</xdr:colOff>
      <xdr:row>79</xdr:row>
      <xdr:rowOff>147763</xdr:rowOff>
    </xdr:to>
    <xdr:sp macro="" textlink="">
      <xdr:nvSpPr>
        <xdr:cNvPr id="667" name="楕円 666"/>
        <xdr:cNvSpPr/>
      </xdr:nvSpPr>
      <xdr:spPr>
        <a:xfrm>
          <a:off x="13652500" y="1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138890</xdr:rowOff>
    </xdr:from>
    <xdr:ext cx="378565" cy="259045"/>
    <xdr:sp macro="" textlink="">
      <xdr:nvSpPr>
        <xdr:cNvPr id="668" name="テキスト ボックス 667"/>
        <xdr:cNvSpPr txBox="1"/>
      </xdr:nvSpPr>
      <xdr:spPr>
        <a:xfrm>
          <a:off x="13514017" y="1368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44149</xdr:rowOff>
    </xdr:from>
    <xdr:to>
      <xdr:col>67</xdr:col>
      <xdr:colOff>101600</xdr:colOff>
      <xdr:row>79</xdr:row>
      <xdr:rowOff>145749</xdr:rowOff>
    </xdr:to>
    <xdr:sp macro="" textlink="">
      <xdr:nvSpPr>
        <xdr:cNvPr id="669" name="楕円 668"/>
        <xdr:cNvSpPr/>
      </xdr:nvSpPr>
      <xdr:spPr>
        <a:xfrm>
          <a:off x="12763500" y="13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136876</xdr:rowOff>
    </xdr:from>
    <xdr:ext cx="378565" cy="259045"/>
    <xdr:sp macro="" textlink="">
      <xdr:nvSpPr>
        <xdr:cNvPr id="670" name="テキスト ボックス 669"/>
        <xdr:cNvSpPr txBox="1"/>
      </xdr:nvSpPr>
      <xdr:spPr>
        <a:xfrm>
          <a:off x="12625017" y="1368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76639</xdr:rowOff>
    </xdr:from>
    <xdr:to>
      <xdr:col>85</xdr:col>
      <xdr:colOff>127000</xdr:colOff>
      <xdr:row>97</xdr:row>
      <xdr:rowOff>89914</xdr:rowOff>
    </xdr:to>
    <xdr:cxnSp macro="">
      <xdr:nvCxnSpPr>
        <xdr:cNvPr id="702" name="直線コネクタ 701"/>
        <xdr:cNvCxnSpPr/>
      </xdr:nvCxnSpPr>
      <xdr:spPr>
        <a:xfrm>
          <a:off x="15481300" y="16707289"/>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703" name="公債費平均値テキスト"/>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76639</xdr:rowOff>
    </xdr:from>
    <xdr:to>
      <xdr:col>81</xdr:col>
      <xdr:colOff>50800</xdr:colOff>
      <xdr:row>97</xdr:row>
      <xdr:rowOff>93393</xdr:rowOff>
    </xdr:to>
    <xdr:cxnSp macro="">
      <xdr:nvCxnSpPr>
        <xdr:cNvPr id="705" name="直線コネクタ 704"/>
        <xdr:cNvCxnSpPr/>
      </xdr:nvCxnSpPr>
      <xdr:spPr>
        <a:xfrm flipV="1">
          <a:off x="14592300" y="16707289"/>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165205</xdr:rowOff>
    </xdr:from>
    <xdr:to>
      <xdr:col>76</xdr:col>
      <xdr:colOff>114300</xdr:colOff>
      <xdr:row>97</xdr:row>
      <xdr:rowOff>93393</xdr:rowOff>
    </xdr:to>
    <xdr:cxnSp macro="">
      <xdr:nvCxnSpPr>
        <xdr:cNvPr id="708" name="直線コネクタ 707"/>
        <xdr:cNvCxnSpPr/>
      </xdr:nvCxnSpPr>
      <xdr:spPr>
        <a:xfrm>
          <a:off x="13703300" y="16624405"/>
          <a:ext cx="889000" cy="9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161906</xdr:rowOff>
    </xdr:from>
    <xdr:to>
      <xdr:col>71</xdr:col>
      <xdr:colOff>177800</xdr:colOff>
      <xdr:row>96</xdr:row>
      <xdr:rowOff>165205</xdr:rowOff>
    </xdr:to>
    <xdr:cxnSp macro="">
      <xdr:nvCxnSpPr>
        <xdr:cNvPr id="711" name="直線コネクタ 710"/>
        <xdr:cNvCxnSpPr/>
      </xdr:nvCxnSpPr>
      <xdr:spPr>
        <a:xfrm>
          <a:off x="12814300" y="16621106"/>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13" name="テキスト ボックス 712"/>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15" name="テキスト ボックス 714"/>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39114</xdr:rowOff>
    </xdr:from>
    <xdr:to>
      <xdr:col>85</xdr:col>
      <xdr:colOff>177800</xdr:colOff>
      <xdr:row>97</xdr:row>
      <xdr:rowOff>140714</xdr:rowOff>
    </xdr:to>
    <xdr:sp macro="" textlink="">
      <xdr:nvSpPr>
        <xdr:cNvPr id="721" name="楕円 720"/>
        <xdr:cNvSpPr/>
      </xdr:nvSpPr>
      <xdr:spPr>
        <a:xfrm>
          <a:off x="16268700" y="166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17541</xdr:rowOff>
    </xdr:from>
    <xdr:ext cx="534377" cy="259045"/>
    <xdr:sp macro="" textlink="">
      <xdr:nvSpPr>
        <xdr:cNvPr id="722" name="公債費該当値テキスト"/>
        <xdr:cNvSpPr txBox="1"/>
      </xdr:nvSpPr>
      <xdr:spPr>
        <a:xfrm>
          <a:off x="16370300" y="166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25839</xdr:rowOff>
    </xdr:from>
    <xdr:to>
      <xdr:col>81</xdr:col>
      <xdr:colOff>101600</xdr:colOff>
      <xdr:row>97</xdr:row>
      <xdr:rowOff>127439</xdr:rowOff>
    </xdr:to>
    <xdr:sp macro="" textlink="">
      <xdr:nvSpPr>
        <xdr:cNvPr id="723" name="楕円 722"/>
        <xdr:cNvSpPr/>
      </xdr:nvSpPr>
      <xdr:spPr>
        <a:xfrm>
          <a:off x="15430500" y="166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118566</xdr:rowOff>
    </xdr:from>
    <xdr:ext cx="534377" cy="259045"/>
    <xdr:sp macro="" textlink="">
      <xdr:nvSpPr>
        <xdr:cNvPr id="724" name="テキスト ボックス 723"/>
        <xdr:cNvSpPr txBox="1"/>
      </xdr:nvSpPr>
      <xdr:spPr>
        <a:xfrm>
          <a:off x="15214111" y="167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42593</xdr:rowOff>
    </xdr:from>
    <xdr:to>
      <xdr:col>76</xdr:col>
      <xdr:colOff>165100</xdr:colOff>
      <xdr:row>97</xdr:row>
      <xdr:rowOff>144193</xdr:rowOff>
    </xdr:to>
    <xdr:sp macro="" textlink="">
      <xdr:nvSpPr>
        <xdr:cNvPr id="725" name="楕円 724"/>
        <xdr:cNvSpPr/>
      </xdr:nvSpPr>
      <xdr:spPr>
        <a:xfrm>
          <a:off x="14541500" y="166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135320</xdr:rowOff>
    </xdr:from>
    <xdr:ext cx="534377" cy="259045"/>
    <xdr:sp macro="" textlink="">
      <xdr:nvSpPr>
        <xdr:cNvPr id="726" name="テキスト ボックス 725"/>
        <xdr:cNvSpPr txBox="1"/>
      </xdr:nvSpPr>
      <xdr:spPr>
        <a:xfrm>
          <a:off x="14325111" y="167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114405</xdr:rowOff>
    </xdr:from>
    <xdr:to>
      <xdr:col>72</xdr:col>
      <xdr:colOff>38100</xdr:colOff>
      <xdr:row>97</xdr:row>
      <xdr:rowOff>44555</xdr:rowOff>
    </xdr:to>
    <xdr:sp macro="" textlink="">
      <xdr:nvSpPr>
        <xdr:cNvPr id="727" name="楕円 726"/>
        <xdr:cNvSpPr/>
      </xdr:nvSpPr>
      <xdr:spPr>
        <a:xfrm>
          <a:off x="13652500" y="165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35682</xdr:rowOff>
    </xdr:from>
    <xdr:ext cx="534377" cy="259045"/>
    <xdr:sp macro="" textlink="">
      <xdr:nvSpPr>
        <xdr:cNvPr id="728" name="テキスト ボックス 727"/>
        <xdr:cNvSpPr txBox="1"/>
      </xdr:nvSpPr>
      <xdr:spPr>
        <a:xfrm>
          <a:off x="13436111" y="166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111106</xdr:rowOff>
    </xdr:from>
    <xdr:to>
      <xdr:col>67</xdr:col>
      <xdr:colOff>101600</xdr:colOff>
      <xdr:row>97</xdr:row>
      <xdr:rowOff>41256</xdr:rowOff>
    </xdr:to>
    <xdr:sp macro="" textlink="">
      <xdr:nvSpPr>
        <xdr:cNvPr id="729" name="楕円 728"/>
        <xdr:cNvSpPr/>
      </xdr:nvSpPr>
      <xdr:spPr>
        <a:xfrm>
          <a:off x="12763500" y="165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32383</xdr:rowOff>
    </xdr:from>
    <xdr:ext cx="534377" cy="259045"/>
    <xdr:sp macro="" textlink="">
      <xdr:nvSpPr>
        <xdr:cNvPr id="730" name="テキスト ボックス 729"/>
        <xdr:cNvSpPr txBox="1"/>
      </xdr:nvSpPr>
      <xdr:spPr>
        <a:xfrm>
          <a:off x="12547111" y="16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消防費については、防災対策による同報デジタル防災無線整備により、昨年度から大幅増となっている。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農林水産業費については、産地パワーアップ事業補助金により昨年度より大幅増となっている。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災害復旧費については、昨年度より減少したものの、平成２８年度台風被害における道路橋りょう施設、土地改良施設等の災害復旧により類似団体平均を上回っている。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から低い水準であるが、今後、役場庁舎建設事業債、災害復旧事業債等の償還が始まることから、新規地方債を必要最小限に抑え、緊急度や住民ニーズを的確に把握した事業の選択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標準財政規模に対する比率は、町民税や固定資産税の増により、昨年度より増加し２０％を超えた。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実質単年度収支については、同様に町民税や固定資産税の増により黒字となったものの、普通交付税の減などにより結果として昨年度よりマイナスとなった。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立芽室病院事業会計については、医業収益の減少により昨年度同様マイナスとなった。全会計を通しては赤字とはならないものの、一般会計へ影響を与えることのないよう改革プランに基づいて病院経営の改善に努めていくことが急務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AL31" sqref="AL3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14949712</v>
      </c>
      <c r="BO4" s="430"/>
      <c r="BP4" s="430"/>
      <c r="BQ4" s="430"/>
      <c r="BR4" s="430"/>
      <c r="BS4" s="430"/>
      <c r="BT4" s="430"/>
      <c r="BU4" s="431"/>
      <c r="BV4" s="429">
        <v>13871532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4.2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14547147</v>
      </c>
      <c r="BO5" s="467"/>
      <c r="BP5" s="467"/>
      <c r="BQ5" s="467"/>
      <c r="BR5" s="467"/>
      <c r="BS5" s="467"/>
      <c r="BT5" s="467"/>
      <c r="BU5" s="468"/>
      <c r="BV5" s="466">
        <v>13556173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84.9</v>
      </c>
      <c r="CU5" s="464"/>
      <c r="CV5" s="464"/>
      <c r="CW5" s="464"/>
      <c r="CX5" s="464"/>
      <c r="CY5" s="464"/>
      <c r="CZ5" s="464"/>
      <c r="DA5" s="465"/>
      <c r="DB5" s="463">
        <v>84.6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402565</v>
      </c>
      <c r="BO6" s="467"/>
      <c r="BP6" s="467"/>
      <c r="BQ6" s="467"/>
      <c r="BR6" s="467"/>
      <c r="BS6" s="467"/>
      <c r="BT6" s="467"/>
      <c r="BU6" s="468"/>
      <c r="BV6" s="466">
        <v>315359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89.2</v>
      </c>
      <c r="CU6" s="504"/>
      <c r="CV6" s="504"/>
      <c r="CW6" s="504"/>
      <c r="CX6" s="504"/>
      <c r="CY6" s="504"/>
      <c r="CZ6" s="504"/>
      <c r="DA6" s="505"/>
      <c r="DB6" s="503">
        <v>88.9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21238</v>
      </c>
      <c r="BO7" s="467"/>
      <c r="BP7" s="467"/>
      <c r="BQ7" s="467"/>
      <c r="BR7" s="467"/>
      <c r="BS7" s="467"/>
      <c r="BT7" s="467"/>
      <c r="BU7" s="468"/>
      <c r="BV7" s="466">
        <v>12889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7149329</v>
      </c>
      <c r="CU7" s="467"/>
      <c r="CV7" s="467"/>
      <c r="CW7" s="467"/>
      <c r="CX7" s="467"/>
      <c r="CY7" s="467"/>
      <c r="CZ7" s="467"/>
      <c r="DA7" s="468"/>
      <c r="DB7" s="466">
        <v>7189000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381327</v>
      </c>
      <c r="BO8" s="467"/>
      <c r="BP8" s="467"/>
      <c r="BQ8" s="467"/>
      <c r="BR8" s="467"/>
      <c r="BS8" s="467"/>
      <c r="BT8" s="467"/>
      <c r="BU8" s="468"/>
      <c r="BV8" s="466">
        <v>302470</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0.46</v>
      </c>
      <c r="CU8" s="507"/>
      <c r="CV8" s="507"/>
      <c r="CW8" s="507"/>
      <c r="CX8" s="507"/>
      <c r="CY8" s="507"/>
      <c r="CZ8" s="507"/>
      <c r="DA8" s="508"/>
      <c r="DB8" s="506">
        <v>0.45</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18484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78857</v>
      </c>
      <c r="BO9" s="467"/>
      <c r="BP9" s="467"/>
      <c r="BQ9" s="467"/>
      <c r="BR9" s="467"/>
      <c r="BS9" s="467"/>
      <c r="BT9" s="467"/>
      <c r="BU9" s="468"/>
      <c r="BV9" s="466">
        <v>125505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9.1</v>
      </c>
      <c r="CU9" s="464"/>
      <c r="CV9" s="464"/>
      <c r="CW9" s="464"/>
      <c r="CX9" s="464"/>
      <c r="CY9" s="464"/>
      <c r="CZ9" s="464"/>
      <c r="DA9" s="465"/>
      <c r="DB9" s="463">
        <v>9.3000000000000007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18905</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570</v>
      </c>
      <c r="BO10" s="467"/>
      <c r="BP10" s="467"/>
      <c r="BQ10" s="467"/>
      <c r="BR10" s="467"/>
      <c r="BS10" s="467"/>
      <c r="BT10" s="467"/>
      <c r="BU10" s="468"/>
      <c r="BV10" s="466">
        <v>163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18667</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18612</v>
      </c>
      <c r="S13" s="548"/>
      <c r="T13" s="548"/>
      <c r="U13" s="548"/>
      <c r="V13" s="549"/>
      <c r="W13" s="482" t="s">
        <v>136</v>
      </c>
      <c r="X13" s="483"/>
      <c r="Y13" s="483"/>
      <c r="Z13" s="483"/>
      <c r="AA13" s="483"/>
      <c r="AB13" s="473"/>
      <c r="AC13" s="517">
        <v>2148</v>
      </c>
      <c r="AD13" s="518"/>
      <c r="AE13" s="518"/>
      <c r="AF13" s="518"/>
      <c r="AG13" s="557"/>
      <c r="AH13" s="517">
        <v>2326</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79427</v>
      </c>
      <c r="BO13" s="467"/>
      <c r="BP13" s="467"/>
      <c r="BQ13" s="467"/>
      <c r="BR13" s="467"/>
      <c r="BS13" s="467"/>
      <c r="BT13" s="467"/>
      <c r="BU13" s="468"/>
      <c r="BV13" s="466">
        <v>125668</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3.7</v>
      </c>
      <c r="CU13" s="464"/>
      <c r="CV13" s="464"/>
      <c r="CW13" s="464"/>
      <c r="CX13" s="464"/>
      <c r="CY13" s="464"/>
      <c r="CZ13" s="464"/>
      <c r="DA13" s="465"/>
      <c r="DB13" s="463">
        <v>4.4000000000000004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18734</v>
      </c>
      <c r="S14" s="548"/>
      <c r="T14" s="548"/>
      <c r="U14" s="548"/>
      <c r="V14" s="549"/>
      <c r="W14" s="456"/>
      <c r="X14" s="457"/>
      <c r="Y14" s="457"/>
      <c r="Z14" s="457"/>
      <c r="AA14" s="457"/>
      <c r="AB14" s="446"/>
      <c r="AC14" s="550">
        <v>24</v>
      </c>
      <c r="AD14" s="551"/>
      <c r="AE14" s="551"/>
      <c r="AF14" s="551"/>
      <c r="AG14" s="552"/>
      <c r="AH14" s="550">
        <v>25.5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8.5</v>
      </c>
      <c r="CU14" s="562"/>
      <c r="CV14" s="562"/>
      <c r="CW14" s="562"/>
      <c r="CX14" s="562"/>
      <c r="CY14" s="562"/>
      <c r="CZ14" s="562"/>
      <c r="DA14" s="563"/>
      <c r="DB14" s="561">
        <v>2.6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18690</v>
      </c>
      <c r="S15" s="548"/>
      <c r="T15" s="548"/>
      <c r="U15" s="548"/>
      <c r="V15" s="549"/>
      <c r="W15" s="482" t="s">
        <v>144</v>
      </c>
      <c r="X15" s="483"/>
      <c r="Y15" s="483"/>
      <c r="Z15" s="483"/>
      <c r="AA15" s="483"/>
      <c r="AB15" s="473"/>
      <c r="AC15" s="517">
        <v>1565</v>
      </c>
      <c r="AD15" s="518"/>
      <c r="AE15" s="518"/>
      <c r="AF15" s="518"/>
      <c r="AG15" s="557"/>
      <c r="AH15" s="517">
        <v>1591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2917310</v>
      </c>
      <c r="BO15" s="430"/>
      <c r="BP15" s="430"/>
      <c r="BQ15" s="430"/>
      <c r="BR15" s="430"/>
      <c r="BS15" s="430"/>
      <c r="BT15" s="430"/>
      <c r="BU15" s="431"/>
      <c r="BV15" s="429">
        <v>2883415</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17.5</v>
      </c>
      <c r="AD16" s="551"/>
      <c r="AE16" s="551"/>
      <c r="AF16" s="551"/>
      <c r="AG16" s="552"/>
      <c r="AH16" s="550">
        <v>17.5</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6028034</v>
      </c>
      <c r="BO16" s="467"/>
      <c r="BP16" s="467"/>
      <c r="BQ16" s="467"/>
      <c r="BR16" s="467"/>
      <c r="BS16" s="467"/>
      <c r="BT16" s="467"/>
      <c r="BU16" s="468"/>
      <c r="BV16" s="466">
        <v>6075083</v>
      </c>
      <c r="BW16" s="467"/>
      <c r="BX16" s="467"/>
      <c r="BY16" s="467"/>
      <c r="BZ16" s="467"/>
      <c r="CA16" s="467"/>
      <c r="CB16" s="467"/>
      <c r="CC16" s="468"/>
      <c r="CD16" s="200"/>
      <c r="CE16" s="573" t="s">
        <v>150</v>
      </c>
      <c r="CF16" s="573"/>
      <c r="CG16" s="573"/>
      <c r="CH16" s="573"/>
      <c r="CI16" s="573"/>
      <c r="CJ16" s="573"/>
      <c r="CK16" s="573"/>
      <c r="CL16" s="573"/>
      <c r="CM16" s="573"/>
      <c r="CN16" s="573"/>
      <c r="CO16" s="573"/>
      <c r="CP16" s="573"/>
      <c r="CQ16" s="573"/>
      <c r="CR16" s="573"/>
      <c r="CS16" s="574"/>
      <c r="CT16" s="463">
        <v>15.5</v>
      </c>
      <c r="CU16" s="464"/>
      <c r="CV16" s="464"/>
      <c r="CW16" s="464"/>
      <c r="CX16" s="464"/>
      <c r="CY16" s="464"/>
      <c r="CZ16" s="464"/>
      <c r="DA16" s="465"/>
      <c r="DB16" s="463">
        <v>15.5</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5234</v>
      </c>
      <c r="AD17" s="518"/>
      <c r="AE17" s="518"/>
      <c r="AF17" s="518"/>
      <c r="AG17" s="557"/>
      <c r="AH17" s="517">
        <v>5189</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3681206</v>
      </c>
      <c r="BO17" s="467"/>
      <c r="BP17" s="467"/>
      <c r="BQ17" s="467"/>
      <c r="BR17" s="467"/>
      <c r="BS17" s="467"/>
      <c r="BT17" s="467"/>
      <c r="BU17" s="468"/>
      <c r="BV17" s="466">
        <v>3653212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513.76</v>
      </c>
      <c r="M18" s="579"/>
      <c r="N18" s="579"/>
      <c r="O18" s="579"/>
      <c r="P18" s="579"/>
      <c r="Q18" s="579"/>
      <c r="R18" s="580"/>
      <c r="S18" s="580"/>
      <c r="T18" s="580"/>
      <c r="U18" s="580"/>
      <c r="V18" s="581"/>
      <c r="W18" s="484"/>
      <c r="X18" s="485"/>
      <c r="Y18" s="485"/>
      <c r="Z18" s="485"/>
      <c r="AA18" s="485"/>
      <c r="AB18" s="476"/>
      <c r="AC18" s="582">
        <v>58.5</v>
      </c>
      <c r="AD18" s="583"/>
      <c r="AE18" s="583"/>
      <c r="AF18" s="583"/>
      <c r="AG18" s="584"/>
      <c r="AH18" s="582">
        <v>57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6241544</v>
      </c>
      <c r="BO18" s="467"/>
      <c r="BP18" s="467"/>
      <c r="BQ18" s="467"/>
      <c r="BR18" s="467"/>
      <c r="BS18" s="467"/>
      <c r="BT18" s="467"/>
      <c r="BU18" s="468"/>
      <c r="BV18" s="466">
        <v>6153267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8195538</v>
      </c>
      <c r="BO19" s="467"/>
      <c r="BP19" s="467"/>
      <c r="BQ19" s="467"/>
      <c r="BR19" s="467"/>
      <c r="BS19" s="467"/>
      <c r="BT19" s="467"/>
      <c r="BU19" s="468"/>
      <c r="BV19" s="466">
        <v>8114290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7169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9445647</v>
      </c>
      <c r="BO23" s="467"/>
      <c r="BP23" s="467"/>
      <c r="BQ23" s="467"/>
      <c r="BR23" s="467"/>
      <c r="BS23" s="467"/>
      <c r="BT23" s="467"/>
      <c r="BU23" s="468"/>
      <c r="BV23" s="466">
        <v>8809377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7720</v>
      </c>
      <c r="R24" s="518"/>
      <c r="S24" s="518"/>
      <c r="T24" s="518"/>
      <c r="U24" s="518"/>
      <c r="V24" s="557"/>
      <c r="W24" s="616"/>
      <c r="X24" s="604"/>
      <c r="Y24" s="605"/>
      <c r="Z24" s="516" t="s">
        <v>169</v>
      </c>
      <c r="AA24" s="496"/>
      <c r="AB24" s="496"/>
      <c r="AC24" s="496"/>
      <c r="AD24" s="496"/>
      <c r="AE24" s="496"/>
      <c r="AF24" s="496"/>
      <c r="AG24" s="497"/>
      <c r="AH24" s="517">
        <v>179</v>
      </c>
      <c r="AI24" s="518"/>
      <c r="AJ24" s="518"/>
      <c r="AK24" s="518"/>
      <c r="AL24" s="557"/>
      <c r="AM24" s="517">
        <v>525902</v>
      </c>
      <c r="AN24" s="518"/>
      <c r="AO24" s="518"/>
      <c r="AP24" s="518"/>
      <c r="AQ24" s="518"/>
      <c r="AR24" s="557"/>
      <c r="AS24" s="517">
        <v>2938</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8752752</v>
      </c>
      <c r="BO24" s="467"/>
      <c r="BP24" s="467"/>
      <c r="BQ24" s="467"/>
      <c r="BR24" s="467"/>
      <c r="BS24" s="467"/>
      <c r="BT24" s="467"/>
      <c r="BU24" s="468"/>
      <c r="BV24" s="466">
        <v>8134807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6490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174</v>
      </c>
      <c r="AN25" s="518"/>
      <c r="AO25" s="518"/>
      <c r="AP25" s="518"/>
      <c r="AQ25" s="518"/>
      <c r="AR25" s="557"/>
      <c r="AS25" s="517" t="s">
        <v>173</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1812818</v>
      </c>
      <c r="BO25" s="430"/>
      <c r="BP25" s="430"/>
      <c r="BQ25" s="430"/>
      <c r="BR25" s="430"/>
      <c r="BS25" s="430"/>
      <c r="BT25" s="430"/>
      <c r="BU25" s="431"/>
      <c r="BV25" s="429">
        <v>2054308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5830</v>
      </c>
      <c r="R26" s="518"/>
      <c r="S26" s="518"/>
      <c r="T26" s="518"/>
      <c r="U26" s="518"/>
      <c r="V26" s="557"/>
      <c r="W26" s="616"/>
      <c r="X26" s="604"/>
      <c r="Y26" s="605"/>
      <c r="Z26" s="516" t="s">
        <v>177</v>
      </c>
      <c r="AA26" s="626"/>
      <c r="AB26" s="626"/>
      <c r="AC26" s="626"/>
      <c r="AD26" s="626"/>
      <c r="AE26" s="626"/>
      <c r="AF26" s="626"/>
      <c r="AG26" s="627"/>
      <c r="AH26" s="517" t="s">
        <v>178</v>
      </c>
      <c r="AI26" s="518"/>
      <c r="AJ26" s="518"/>
      <c r="AK26" s="518"/>
      <c r="AL26" s="557"/>
      <c r="AM26" s="517" t="s">
        <v>173</v>
      </c>
      <c r="AN26" s="518"/>
      <c r="AO26" s="518"/>
      <c r="AP26" s="518"/>
      <c r="AQ26" s="518"/>
      <c r="AR26" s="557"/>
      <c r="AS26" s="517" t="s">
        <v>126</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3060</v>
      </c>
      <c r="R27" s="518"/>
      <c r="S27" s="518"/>
      <c r="T27" s="518"/>
      <c r="U27" s="518"/>
      <c r="V27" s="557"/>
      <c r="W27" s="616"/>
      <c r="X27" s="604"/>
      <c r="Y27" s="605"/>
      <c r="Z27" s="516" t="s">
        <v>181</v>
      </c>
      <c r="AA27" s="496"/>
      <c r="AB27" s="496"/>
      <c r="AC27" s="496"/>
      <c r="AD27" s="496"/>
      <c r="AE27" s="496"/>
      <c r="AF27" s="496"/>
      <c r="AG27" s="497"/>
      <c r="AH27" s="517" t="s">
        <v>174</v>
      </c>
      <c r="AI27" s="518"/>
      <c r="AJ27" s="518"/>
      <c r="AK27" s="518"/>
      <c r="AL27" s="557"/>
      <c r="AM27" s="517" t="s">
        <v>173</v>
      </c>
      <c r="AN27" s="518"/>
      <c r="AO27" s="518"/>
      <c r="AP27" s="518"/>
      <c r="AQ27" s="518"/>
      <c r="AR27" s="557"/>
      <c r="AS27" s="517" t="s">
        <v>126</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178</v>
      </c>
      <c r="BO27" s="640"/>
      <c r="BP27" s="640"/>
      <c r="BQ27" s="640"/>
      <c r="BR27" s="640"/>
      <c r="BS27" s="640"/>
      <c r="BT27" s="640"/>
      <c r="BU27" s="641"/>
      <c r="BV27" s="639" t="s">
        <v>178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2440</v>
      </c>
      <c r="R28" s="518"/>
      <c r="S28" s="518"/>
      <c r="T28" s="518"/>
      <c r="U28" s="518"/>
      <c r="V28" s="557"/>
      <c r="W28" s="616"/>
      <c r="X28" s="604"/>
      <c r="Y28" s="605"/>
      <c r="Z28" s="516" t="s">
        <v>184</v>
      </c>
      <c r="AA28" s="496"/>
      <c r="AB28" s="496"/>
      <c r="AC28" s="496"/>
      <c r="AD28" s="496"/>
      <c r="AE28" s="496"/>
      <c r="AF28" s="496"/>
      <c r="AG28" s="497"/>
      <c r="AH28" s="517" t="s">
        <v>178</v>
      </c>
      <c r="AI28" s="518"/>
      <c r="AJ28" s="518"/>
      <c r="AK28" s="518"/>
      <c r="AL28" s="557"/>
      <c r="AM28" s="517" t="s">
        <v>173</v>
      </c>
      <c r="AN28" s="518"/>
      <c r="AO28" s="518"/>
      <c r="AP28" s="518"/>
      <c r="AQ28" s="518"/>
      <c r="AR28" s="557"/>
      <c r="AS28" s="517" t="s">
        <v>174</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1050683</v>
      </c>
      <c r="BO28" s="430"/>
      <c r="BP28" s="430"/>
      <c r="BQ28" s="430"/>
      <c r="BR28" s="430"/>
      <c r="BS28" s="430"/>
      <c r="BT28" s="430"/>
      <c r="BU28" s="431"/>
      <c r="BV28" s="429">
        <v>1050113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14</v>
      </c>
      <c r="M29" s="518"/>
      <c r="N29" s="518"/>
      <c r="O29" s="518"/>
      <c r="P29" s="557"/>
      <c r="Q29" s="517">
        <v>2040</v>
      </c>
      <c r="R29" s="518"/>
      <c r="S29" s="518"/>
      <c r="T29" s="518"/>
      <c r="U29" s="518"/>
      <c r="V29" s="557"/>
      <c r="W29" s="617"/>
      <c r="X29" s="618"/>
      <c r="Y29" s="619"/>
      <c r="Z29" s="516" t="s">
        <v>187</v>
      </c>
      <c r="AA29" s="496"/>
      <c r="AB29" s="496"/>
      <c r="AC29" s="496"/>
      <c r="AD29" s="496"/>
      <c r="AE29" s="496"/>
      <c r="AF29" s="496"/>
      <c r="AG29" s="497"/>
      <c r="AH29" s="517">
        <v>179</v>
      </c>
      <c r="AI29" s="518"/>
      <c r="AJ29" s="518"/>
      <c r="AK29" s="518"/>
      <c r="AL29" s="557"/>
      <c r="AM29" s="517">
        <v>525902</v>
      </c>
      <c r="AN29" s="518"/>
      <c r="AO29" s="518"/>
      <c r="AP29" s="518"/>
      <c r="AQ29" s="518"/>
      <c r="AR29" s="557"/>
      <c r="AS29" s="517">
        <v>2938</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371517</v>
      </c>
      <c r="BO29" s="467"/>
      <c r="BP29" s="467"/>
      <c r="BQ29" s="467"/>
      <c r="BR29" s="467"/>
      <c r="BS29" s="467"/>
      <c r="BT29" s="467"/>
      <c r="BU29" s="468"/>
      <c r="BV29" s="466">
        <v>371147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2115131</v>
      </c>
      <c r="BO30" s="640"/>
      <c r="BP30" s="640"/>
      <c r="BQ30" s="640"/>
      <c r="BR30" s="640"/>
      <c r="BS30" s="640"/>
      <c r="BT30" s="640"/>
      <c r="BU30" s="641"/>
      <c r="BV30" s="639">
        <v>2160485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197</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上水道事業会計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とかち広域消防事務組合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公立芽室病院事業会計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集落排水特別会計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十勝圏複合事務組合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公共下水道特別会計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十勝中部広域水道企業団</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IF('各会計、関係団体の財政状況及び健全化判断比率'!B36="","",'各会計、関係団体の財政状況及び健全化判断比率'!B36)</f>
        <v>地域開発事業特別会計</v>
      </c>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iRcRtTh1wGuF2W9KvQwWqMDoerPrCpw87w1iqfZ4jqOzEaqJLiMhY20y+v07Slb/r9/EJVXt74ubseVdwuhnQ==" saltValue="ysof/bkXeJ946XmRhhR+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9" zoomScale="70" zoomScaleNormal="70" zoomScaleSheetLayoutView="100" workbookViewId="0">
      <selection activeCell="V38" sqref="V38:Z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571</v>
      </c>
      <c r="D34" s="1244"/>
      <c r="E34" s="1245"/>
      <c r="F34" s="32">
        <v>2.2799999999999998</v>
      </c>
      <c r="G34" s="33">
        <v>2</v>
      </c>
      <c r="H34" s="33">
        <v>0.21</v>
      </c>
      <c r="I34" s="33" t="s">
        <v>572</v>
      </c>
      <c r="J34" s="34" t="s">
        <v>573</v>
      </c>
      <c r="K34" s="22"/>
      <c r="L34" s="22"/>
      <c r="M34" s="22"/>
      <c r="N34" s="22"/>
      <c r="O34" s="22"/>
      <c r="P34" s="22"/>
    </row>
    <row r="35" spans="1:16" ht="39" customHeight="1" x14ac:dyDescent="0.15">
      <c r="A35" s="22"/>
      <c r="B35" s="35"/>
      <c r="C35" s="1238" t="s">
        <v>574</v>
      </c>
      <c r="D35" s="1239"/>
      <c r="E35" s="1240"/>
      <c r="F35" s="36">
        <v>6.98</v>
      </c>
      <c r="G35" s="37">
        <v>2.57</v>
      </c>
      <c r="H35" s="37">
        <v>5.16</v>
      </c>
      <c r="I35" s="37">
        <v>6.3</v>
      </c>
      <c r="J35" s="38">
        <v>6.76</v>
      </c>
      <c r="K35" s="22"/>
      <c r="L35" s="22"/>
      <c r="M35" s="22"/>
      <c r="N35" s="22"/>
      <c r="O35" s="22"/>
      <c r="P35" s="22"/>
    </row>
    <row r="36" spans="1:16" ht="39" customHeight="1" x14ac:dyDescent="0.15">
      <c r="A36" s="22"/>
      <c r="B36" s="35"/>
      <c r="C36" s="1238" t="s">
        <v>575</v>
      </c>
      <c r="D36" s="1239"/>
      <c r="E36" s="1240"/>
      <c r="F36" s="36">
        <v>5.51</v>
      </c>
      <c r="G36" s="37">
        <v>3.14</v>
      </c>
      <c r="H36" s="37">
        <v>2.44</v>
      </c>
      <c r="I36" s="37">
        <v>4.2</v>
      </c>
      <c r="J36" s="38">
        <v>5.33</v>
      </c>
      <c r="K36" s="22"/>
      <c r="L36" s="22"/>
      <c r="M36" s="22"/>
      <c r="N36" s="22"/>
      <c r="O36" s="22"/>
      <c r="P36" s="22"/>
    </row>
    <row r="37" spans="1:16" ht="39" customHeight="1" x14ac:dyDescent="0.15">
      <c r="A37" s="22"/>
      <c r="B37" s="35"/>
      <c r="C37" s="1238" t="s">
        <v>576</v>
      </c>
      <c r="D37" s="1239"/>
      <c r="E37" s="1240"/>
      <c r="F37" s="36">
        <v>1.65</v>
      </c>
      <c r="G37" s="37">
        <v>1.88</v>
      </c>
      <c r="H37" s="37">
        <v>2.35</v>
      </c>
      <c r="I37" s="37">
        <v>2.77</v>
      </c>
      <c r="J37" s="38">
        <v>3.06</v>
      </c>
      <c r="K37" s="22"/>
      <c r="L37" s="22"/>
      <c r="M37" s="22"/>
      <c r="N37" s="22"/>
      <c r="O37" s="22"/>
      <c r="P37" s="22"/>
    </row>
    <row r="38" spans="1:16" ht="39" customHeight="1" x14ac:dyDescent="0.15">
      <c r="A38" s="22"/>
      <c r="B38" s="35"/>
      <c r="C38" s="1238" t="s">
        <v>577</v>
      </c>
      <c r="D38" s="1239"/>
      <c r="E38" s="1240"/>
      <c r="F38" s="36" t="s">
        <v>578</v>
      </c>
      <c r="G38" s="37" t="s">
        <v>579</v>
      </c>
      <c r="H38" s="37">
        <v>1.29</v>
      </c>
      <c r="I38" s="37">
        <v>0.53</v>
      </c>
      <c r="J38" s="38">
        <v>1.08</v>
      </c>
      <c r="K38" s="22"/>
      <c r="L38" s="22"/>
      <c r="M38" s="22"/>
      <c r="N38" s="22"/>
      <c r="O38" s="22"/>
      <c r="P38" s="22"/>
    </row>
    <row r="39" spans="1:16" ht="39" customHeight="1" x14ac:dyDescent="0.15">
      <c r="A39" s="22"/>
      <c r="B39" s="35"/>
      <c r="C39" s="1238" t="s">
        <v>580</v>
      </c>
      <c r="D39" s="1239"/>
      <c r="E39" s="1240"/>
      <c r="F39" s="36">
        <v>0.3</v>
      </c>
      <c r="G39" s="37">
        <v>0.36</v>
      </c>
      <c r="H39" s="37">
        <v>0.48</v>
      </c>
      <c r="I39" s="37">
        <v>0.43</v>
      </c>
      <c r="J39" s="38">
        <v>0.56000000000000005</v>
      </c>
      <c r="K39" s="22"/>
      <c r="L39" s="22"/>
      <c r="M39" s="22"/>
      <c r="N39" s="22"/>
      <c r="O39" s="22"/>
      <c r="P39" s="22"/>
    </row>
    <row r="40" spans="1:16" ht="39" customHeight="1" x14ac:dyDescent="0.15">
      <c r="A40" s="22"/>
      <c r="B40" s="35"/>
      <c r="C40" s="1238" t="s">
        <v>581</v>
      </c>
      <c r="D40" s="1239"/>
      <c r="E40" s="1240"/>
      <c r="F40" s="36">
        <v>0.06</v>
      </c>
      <c r="G40" s="37">
        <v>0.13</v>
      </c>
      <c r="H40" s="37">
        <v>7.0000000000000007E-2</v>
      </c>
      <c r="I40" s="37">
        <v>0.03</v>
      </c>
      <c r="J40" s="38">
        <v>0.31</v>
      </c>
      <c r="K40" s="22"/>
      <c r="L40" s="22"/>
      <c r="M40" s="22"/>
      <c r="N40" s="22"/>
      <c r="O40" s="22"/>
      <c r="P40" s="22"/>
    </row>
    <row r="41" spans="1:16" ht="39" customHeight="1" x14ac:dyDescent="0.15">
      <c r="A41" s="22"/>
      <c r="B41" s="35"/>
      <c r="C41" s="1238" t="s">
        <v>582</v>
      </c>
      <c r="D41" s="1239"/>
      <c r="E41" s="1240"/>
      <c r="F41" s="36">
        <v>0.05</v>
      </c>
      <c r="G41" s="37">
        <v>7.0000000000000007E-2</v>
      </c>
      <c r="H41" s="37">
        <v>0.05</v>
      </c>
      <c r="I41" s="37">
        <v>0.08</v>
      </c>
      <c r="J41" s="38">
        <v>0.08</v>
      </c>
      <c r="K41" s="22"/>
      <c r="L41" s="22"/>
      <c r="M41" s="22"/>
      <c r="N41" s="22"/>
      <c r="O41" s="22"/>
      <c r="P41" s="22"/>
    </row>
    <row r="42" spans="1:16" ht="39" customHeight="1" x14ac:dyDescent="0.15">
      <c r="A42" s="22"/>
      <c r="B42" s="39"/>
      <c r="C42" s="1238" t="s">
        <v>583</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584</v>
      </c>
      <c r="D43" s="1242"/>
      <c r="E43" s="1243"/>
      <c r="F43" s="41">
        <v>0.03</v>
      </c>
      <c r="G43" s="42">
        <v>0.02</v>
      </c>
      <c r="H43" s="42">
        <v>0.03</v>
      </c>
      <c r="I43" s="42">
        <v>0.03</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OjuxkHKg3ZU69RpF+o8tBkw0i7A7NfqhJ0yvQluxwEG14eimm/wj98IMt9UCIayc5t2uLjrkCUXd9kw9gZZw==" saltValue="jUCEQ4bVVpQ5dUTQXpds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70" zoomScaleNormal="70" zoomScaleSheetLayoutView="55" workbookViewId="0">
      <selection activeCell="V38" sqref="V38:Z3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915</v>
      </c>
      <c r="L45" s="60">
        <v>902</v>
      </c>
      <c r="M45" s="60">
        <v>782</v>
      </c>
      <c r="N45" s="60">
        <v>794</v>
      </c>
      <c r="O45" s="61">
        <v>776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48"/>
      <c r="C48" s="1249"/>
      <c r="D48" s="62"/>
      <c r="E48" s="1254" t="s">
        <v>14</v>
      </c>
      <c r="F48" s="1254"/>
      <c r="G48" s="1254"/>
      <c r="H48" s="1254"/>
      <c r="I48" s="1254"/>
      <c r="J48" s="1255"/>
      <c r="K48" s="63">
        <v>234</v>
      </c>
      <c r="L48" s="64">
        <v>205</v>
      </c>
      <c r="M48" s="64">
        <v>230</v>
      </c>
      <c r="N48" s="64">
        <v>178</v>
      </c>
      <c r="O48" s="65">
        <v>221</v>
      </c>
      <c r="P48" s="48"/>
      <c r="Q48" s="48"/>
      <c r="R48" s="48"/>
      <c r="S48" s="48"/>
      <c r="T48" s="48"/>
      <c r="U48" s="48"/>
    </row>
    <row r="49" spans="1:21" ht="30.75" customHeight="1" x14ac:dyDescent="0.15">
      <c r="A49" s="48"/>
      <c r="B49" s="1248"/>
      <c r="C49" s="1249"/>
      <c r="D49" s="62"/>
      <c r="E49" s="1254" t="s">
        <v>15</v>
      </c>
      <c r="F49" s="1254"/>
      <c r="G49" s="1254"/>
      <c r="H49" s="1254"/>
      <c r="I49" s="1254"/>
      <c r="J49" s="1255"/>
      <c r="K49" s="63">
        <v>32</v>
      </c>
      <c r="L49" s="64">
        <v>29</v>
      </c>
      <c r="M49" s="64">
        <v>15</v>
      </c>
      <c r="N49" s="64">
        <v>13</v>
      </c>
      <c r="O49" s="65">
        <v>11</v>
      </c>
      <c r="P49" s="48"/>
      <c r="Q49" s="48"/>
      <c r="R49" s="48"/>
      <c r="S49" s="48"/>
      <c r="T49" s="48"/>
      <c r="U49" s="48"/>
    </row>
    <row r="50" spans="1:21" ht="30.75" customHeight="1" x14ac:dyDescent="0.15">
      <c r="A50" s="48"/>
      <c r="B50" s="1248"/>
      <c r="C50" s="1249"/>
      <c r="D50" s="62"/>
      <c r="E50" s="1254" t="s">
        <v>16</v>
      </c>
      <c r="F50" s="1254"/>
      <c r="G50" s="1254"/>
      <c r="H50" s="1254"/>
      <c r="I50" s="1254"/>
      <c r="J50" s="1255"/>
      <c r="K50" s="63">
        <v>55</v>
      </c>
      <c r="L50" s="64">
        <v>145</v>
      </c>
      <c r="M50" s="64">
        <v>98</v>
      </c>
      <c r="N50" s="64">
        <v>105</v>
      </c>
      <c r="O50" s="65">
        <v>91</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917</v>
      </c>
      <c r="L52" s="64">
        <v>890</v>
      </c>
      <c r="M52" s="64">
        <v>903</v>
      </c>
      <c r="N52" s="64">
        <v>853</v>
      </c>
      <c r="O52" s="65">
        <v>836</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319</v>
      </c>
      <c r="L53" s="69">
        <v>391</v>
      </c>
      <c r="M53" s="69">
        <v>222</v>
      </c>
      <c r="N53" s="69">
        <v>237</v>
      </c>
      <c r="O53" s="70">
        <v>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62" t="s">
        <v>24</v>
      </c>
      <c r="C57" s="1263"/>
      <c r="D57" s="1266" t="s">
        <v>25</v>
      </c>
      <c r="E57" s="1267"/>
      <c r="F57" s="1267"/>
      <c r="G57" s="1267"/>
      <c r="H57" s="1267"/>
      <c r="I57" s="1267"/>
      <c r="J57" s="1268"/>
      <c r="K57" s="82">
        <v>394</v>
      </c>
      <c r="L57" s="83">
        <v>387</v>
      </c>
      <c r="M57" s="83">
        <v>380</v>
      </c>
      <c r="N57" s="83">
        <v>374</v>
      </c>
      <c r="O57" s="84">
        <v>371</v>
      </c>
    </row>
    <row r="58" spans="1:21" ht="31.5" customHeight="1" thickBot="1" x14ac:dyDescent="0.2">
      <c r="B58" s="1264"/>
      <c r="C58" s="1265"/>
      <c r="D58" s="1269" t="s">
        <v>26</v>
      </c>
      <c r="E58" s="1270"/>
      <c r="F58" s="1270"/>
      <c r="G58" s="1270"/>
      <c r="H58" s="1270"/>
      <c r="I58" s="1270"/>
      <c r="J58" s="1271"/>
      <c r="K58" s="85">
        <v>1</v>
      </c>
      <c r="L58" s="86">
        <v>1</v>
      </c>
      <c r="M58" s="86">
        <v>1</v>
      </c>
      <c r="N58" s="86">
        <v>1</v>
      </c>
      <c r="O58" s="87">
        <v>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ycWddEfU2WGiEpnLXlzqmDT0PEfbSQovlIHc+MEZl2w7N9UAuLkMkV3oFfZQ0/hxZfwGUbD7Dwk2Uu2ySY4og==" saltValue="3FrjuqP1GkcRx+UMeFQq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 zoomScale="70" zoomScaleNormal="70" zoomScaleSheetLayoutView="100" workbookViewId="0">
      <selection activeCell="V38" sqref="V38:Z3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563</v>
      </c>
      <c r="J40" s="99" t="s">
        <v>564</v>
      </c>
      <c r="K40" s="99" t="s">
        <v>565</v>
      </c>
      <c r="L40" s="99" t="s">
        <v>566</v>
      </c>
      <c r="M40" s="100" t="s">
        <v>567</v>
      </c>
    </row>
    <row r="41" spans="2:13" ht="27.75" customHeight="1" x14ac:dyDescent="0.15">
      <c r="B41" s="1272" t="s">
        <v>29</v>
      </c>
      <c r="C41" s="1273"/>
      <c r="D41" s="101"/>
      <c r="E41" s="1278" t="s">
        <v>30</v>
      </c>
      <c r="F41" s="1278"/>
      <c r="G41" s="1278"/>
      <c r="H41" s="1279"/>
      <c r="I41" s="102">
        <v>8228</v>
      </c>
      <c r="J41" s="103">
        <v>8136</v>
      </c>
      <c r="K41" s="103">
        <v>8308</v>
      </c>
      <c r="L41" s="103">
        <v>8809</v>
      </c>
      <c r="M41" s="104">
        <v>9446</v>
      </c>
    </row>
    <row r="42" spans="2:13" ht="27.75" customHeight="1" x14ac:dyDescent="0.15">
      <c r="B42" s="1274"/>
      <c r="C42" s="1275"/>
      <c r="D42" s="105"/>
      <c r="E42" s="1280" t="s">
        <v>31</v>
      </c>
      <c r="F42" s="1280"/>
      <c r="G42" s="1280"/>
      <c r="H42" s="1281"/>
      <c r="I42" s="106">
        <v>465</v>
      </c>
      <c r="J42" s="107">
        <v>474</v>
      </c>
      <c r="K42" s="107">
        <v>466</v>
      </c>
      <c r="L42" s="107">
        <v>433</v>
      </c>
      <c r="M42" s="108">
        <v>392</v>
      </c>
    </row>
    <row r="43" spans="2:13" ht="27.75" customHeight="1" x14ac:dyDescent="0.15">
      <c r="B43" s="1274"/>
      <c r="C43" s="1275"/>
      <c r="D43" s="105"/>
      <c r="E43" s="1280" t="s">
        <v>32</v>
      </c>
      <c r="F43" s="1280"/>
      <c r="G43" s="1280"/>
      <c r="H43" s="1281"/>
      <c r="I43" s="106">
        <v>2181</v>
      </c>
      <c r="J43" s="107">
        <v>2032</v>
      </c>
      <c r="K43" s="107">
        <v>1939</v>
      </c>
      <c r="L43" s="107">
        <v>1829</v>
      </c>
      <c r="M43" s="108">
        <v>1842</v>
      </c>
    </row>
    <row r="44" spans="2:13" ht="27.75" customHeight="1" x14ac:dyDescent="0.15">
      <c r="B44" s="1274"/>
      <c r="C44" s="1275"/>
      <c r="D44" s="105"/>
      <c r="E44" s="1280" t="s">
        <v>33</v>
      </c>
      <c r="F44" s="1280"/>
      <c r="G44" s="1280"/>
      <c r="H44" s="1281"/>
      <c r="I44" s="106">
        <v>236</v>
      </c>
      <c r="J44" s="107">
        <v>218</v>
      </c>
      <c r="K44" s="107">
        <v>56</v>
      </c>
      <c r="L44" s="107">
        <v>52</v>
      </c>
      <c r="M44" s="108">
        <v>42</v>
      </c>
    </row>
    <row r="45" spans="2:13" ht="27.75" customHeight="1" x14ac:dyDescent="0.15">
      <c r="B45" s="1274"/>
      <c r="C45" s="1275"/>
      <c r="D45" s="105"/>
      <c r="E45" s="1280" t="s">
        <v>34</v>
      </c>
      <c r="F45" s="1280"/>
      <c r="G45" s="1280"/>
      <c r="H45" s="1281"/>
      <c r="I45" s="106">
        <v>1724</v>
      </c>
      <c r="J45" s="107">
        <v>1592</v>
      </c>
      <c r="K45" s="107">
        <v>1147</v>
      </c>
      <c r="L45" s="107">
        <v>1107</v>
      </c>
      <c r="M45" s="108">
        <v>1060</v>
      </c>
    </row>
    <row r="46" spans="2:13" ht="27.75" customHeight="1" x14ac:dyDescent="0.15">
      <c r="B46" s="1274"/>
      <c r="C46" s="1275"/>
      <c r="D46" s="109"/>
      <c r="E46" s="1280" t="s">
        <v>35</v>
      </c>
      <c r="F46" s="1280"/>
      <c r="G46" s="1280"/>
      <c r="H46" s="1281"/>
      <c r="I46" s="106" t="s">
        <v>521</v>
      </c>
      <c r="J46" s="107" t="s">
        <v>521</v>
      </c>
      <c r="K46" s="107" t="s">
        <v>521</v>
      </c>
      <c r="L46" s="107" t="s">
        <v>521</v>
      </c>
      <c r="M46" s="108" t="s">
        <v>521</v>
      </c>
    </row>
    <row r="47" spans="2:13" ht="27.75" customHeight="1" x14ac:dyDescent="0.15">
      <c r="B47" s="1274"/>
      <c r="C47" s="1275"/>
      <c r="D47" s="110"/>
      <c r="E47" s="1282" t="s">
        <v>36</v>
      </c>
      <c r="F47" s="1283"/>
      <c r="G47" s="1283"/>
      <c r="H47" s="1284"/>
      <c r="I47" s="106" t="s">
        <v>521</v>
      </c>
      <c r="J47" s="107" t="s">
        <v>521</v>
      </c>
      <c r="K47" s="107" t="s">
        <v>521</v>
      </c>
      <c r="L47" s="107" t="s">
        <v>521</v>
      </c>
      <c r="M47" s="108" t="s">
        <v>521</v>
      </c>
    </row>
    <row r="48" spans="2:13" ht="27.75" customHeight="1" x14ac:dyDescent="0.15">
      <c r="B48" s="1274"/>
      <c r="C48" s="1275"/>
      <c r="D48" s="105"/>
      <c r="E48" s="1280" t="s">
        <v>37</v>
      </c>
      <c r="F48" s="1280"/>
      <c r="G48" s="1280"/>
      <c r="H48" s="1281"/>
      <c r="I48" s="106" t="s">
        <v>521</v>
      </c>
      <c r="J48" s="107" t="s">
        <v>521</v>
      </c>
      <c r="K48" s="107" t="s">
        <v>521</v>
      </c>
      <c r="L48" s="107" t="s">
        <v>521</v>
      </c>
      <c r="M48" s="108" t="s">
        <v>521</v>
      </c>
    </row>
    <row r="49" spans="2:13" ht="27.75" customHeight="1" x14ac:dyDescent="0.15">
      <c r="B49" s="1276"/>
      <c r="C49" s="1277"/>
      <c r="D49" s="105"/>
      <c r="E49" s="1280" t="s">
        <v>38</v>
      </c>
      <c r="F49" s="1280"/>
      <c r="G49" s="1280"/>
      <c r="H49" s="1281"/>
      <c r="I49" s="106" t="s">
        <v>521</v>
      </c>
      <c r="J49" s="107" t="s">
        <v>521</v>
      </c>
      <c r="K49" s="107" t="s">
        <v>521</v>
      </c>
      <c r="L49" s="107" t="s">
        <v>521</v>
      </c>
      <c r="M49" s="108" t="s">
        <v>521</v>
      </c>
    </row>
    <row r="50" spans="2:13" ht="27.75" customHeight="1" x14ac:dyDescent="0.15">
      <c r="B50" s="1285" t="s">
        <v>39</v>
      </c>
      <c r="C50" s="1286"/>
      <c r="D50" s="111"/>
      <c r="E50" s="1280" t="s">
        <v>40</v>
      </c>
      <c r="F50" s="1280"/>
      <c r="G50" s="1280"/>
      <c r="H50" s="1281"/>
      <c r="I50" s="106">
        <v>4207</v>
      </c>
      <c r="J50" s="107">
        <v>3966</v>
      </c>
      <c r="K50" s="107">
        <v>3800</v>
      </c>
      <c r="L50" s="107">
        <v>3582</v>
      </c>
      <c r="M50" s="108">
        <v>3537</v>
      </c>
    </row>
    <row r="51" spans="2:13" ht="27.75" customHeight="1" x14ac:dyDescent="0.15">
      <c r="B51" s="1274"/>
      <c r="C51" s="1275"/>
      <c r="D51" s="105"/>
      <c r="E51" s="1280" t="s">
        <v>41</v>
      </c>
      <c r="F51" s="1280"/>
      <c r="G51" s="1280"/>
      <c r="H51" s="1281"/>
      <c r="I51" s="106">
        <v>313</v>
      </c>
      <c r="J51" s="107">
        <v>274</v>
      </c>
      <c r="K51" s="107">
        <v>236</v>
      </c>
      <c r="L51" s="107">
        <v>199</v>
      </c>
      <c r="M51" s="108">
        <v>166</v>
      </c>
    </row>
    <row r="52" spans="2:13" ht="27.75" customHeight="1" x14ac:dyDescent="0.15">
      <c r="B52" s="1276"/>
      <c r="C52" s="1277"/>
      <c r="D52" s="105"/>
      <c r="E52" s="1280" t="s">
        <v>42</v>
      </c>
      <c r="F52" s="1280"/>
      <c r="G52" s="1280"/>
      <c r="H52" s="1281"/>
      <c r="I52" s="106">
        <v>8758</v>
      </c>
      <c r="J52" s="107">
        <v>8591</v>
      </c>
      <c r="K52" s="107">
        <v>8197</v>
      </c>
      <c r="L52" s="107">
        <v>8280</v>
      </c>
      <c r="M52" s="108">
        <v>8535</v>
      </c>
    </row>
    <row r="53" spans="2:13" ht="27.75" customHeight="1" thickBot="1" x14ac:dyDescent="0.2">
      <c r="B53" s="1287" t="s">
        <v>43</v>
      </c>
      <c r="C53" s="1288"/>
      <c r="D53" s="112"/>
      <c r="E53" s="1289" t="s">
        <v>44</v>
      </c>
      <c r="F53" s="1289"/>
      <c r="G53" s="1289"/>
      <c r="H53" s="1290"/>
      <c r="I53" s="113">
        <v>-444</v>
      </c>
      <c r="J53" s="114">
        <v>-379</v>
      </c>
      <c r="K53" s="114">
        <v>-317</v>
      </c>
      <c r="L53" s="114">
        <v>169</v>
      </c>
      <c r="M53" s="115">
        <v>544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R/C542aKDqwr1CEtYuMMX39aJur+RcPNK6wHIb4wrQoVxsiTR20au8X1UIMDMy1w3GU25Q/zF9BDFGcvLQefQ==" saltValue="3YcO/hWdMyd/FmDXmnl4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47</v>
      </c>
      <c r="D55" s="1299"/>
      <c r="E55" s="1300"/>
      <c r="F55" s="127">
        <v>1050</v>
      </c>
      <c r="G55" s="127">
        <v>1050</v>
      </c>
      <c r="H55" s="128">
        <v>1051</v>
      </c>
    </row>
    <row r="56" spans="2:8" ht="52.5" customHeight="1" x14ac:dyDescent="0.15">
      <c r="B56" s="129"/>
      <c r="C56" s="1301" t="s">
        <v>48</v>
      </c>
      <c r="D56" s="1301"/>
      <c r="E56" s="1302"/>
      <c r="F56" s="130">
        <v>374</v>
      </c>
      <c r="G56" s="130">
        <v>371</v>
      </c>
      <c r="H56" s="131">
        <v>372</v>
      </c>
    </row>
    <row r="57" spans="2:8" ht="53.25" customHeight="1" x14ac:dyDescent="0.15">
      <c r="B57" s="129"/>
      <c r="C57" s="1303" t="s">
        <v>49</v>
      </c>
      <c r="D57" s="1303"/>
      <c r="E57" s="1304"/>
      <c r="F57" s="132">
        <v>2376</v>
      </c>
      <c r="G57" s="132">
        <v>2160</v>
      </c>
      <c r="H57" s="133">
        <v>2115</v>
      </c>
    </row>
    <row r="58" spans="2:8" ht="45.75" customHeight="1" x14ac:dyDescent="0.15">
      <c r="B58" s="134"/>
      <c r="C58" s="1291" t="s">
        <v>598</v>
      </c>
      <c r="D58" s="1292"/>
      <c r="E58" s="1293"/>
      <c r="F58" s="135">
        <v>750</v>
      </c>
      <c r="G58" s="135">
        <v>722</v>
      </c>
      <c r="H58" s="136">
        <v>720</v>
      </c>
    </row>
    <row r="59" spans="2:8" ht="45.75" customHeight="1" x14ac:dyDescent="0.15">
      <c r="B59" s="134"/>
      <c r="C59" s="1291" t="s">
        <v>599</v>
      </c>
      <c r="D59" s="1292"/>
      <c r="E59" s="1293"/>
      <c r="F59" s="135">
        <v>862</v>
      </c>
      <c r="G59" s="135">
        <v>677</v>
      </c>
      <c r="H59" s="136">
        <v>676</v>
      </c>
    </row>
    <row r="60" spans="2:8" ht="45.75" customHeight="1" x14ac:dyDescent="0.15">
      <c r="B60" s="134"/>
      <c r="C60" s="1291" t="s">
        <v>600</v>
      </c>
      <c r="D60" s="1292"/>
      <c r="E60" s="1293"/>
      <c r="F60" s="135">
        <v>219</v>
      </c>
      <c r="G60" s="135">
        <v>219</v>
      </c>
      <c r="H60" s="136">
        <v>219</v>
      </c>
    </row>
    <row r="61" spans="2:8" ht="45.75" customHeight="1" x14ac:dyDescent="0.15">
      <c r="B61" s="134"/>
      <c r="C61" s="1291" t="s">
        <v>601</v>
      </c>
      <c r="D61" s="1292"/>
      <c r="E61" s="1293"/>
      <c r="F61" s="135">
        <v>146</v>
      </c>
      <c r="G61" s="135">
        <v>159</v>
      </c>
      <c r="H61" s="136">
        <v>157</v>
      </c>
    </row>
    <row r="62" spans="2:8" ht="45.75" customHeight="1" thickBot="1" x14ac:dyDescent="0.2">
      <c r="B62" s="137"/>
      <c r="C62" s="1294" t="s">
        <v>602</v>
      </c>
      <c r="D62" s="1295"/>
      <c r="E62" s="1296"/>
      <c r="F62" s="138">
        <v>150</v>
      </c>
      <c r="G62" s="138">
        <v>145</v>
      </c>
      <c r="H62" s="139">
        <v>141</v>
      </c>
    </row>
    <row r="63" spans="2:8" ht="52.5" customHeight="1" thickBot="1" x14ac:dyDescent="0.2">
      <c r="B63" s="140"/>
      <c r="C63" s="1297" t="s">
        <v>50</v>
      </c>
      <c r="D63" s="1297"/>
      <c r="E63" s="1298"/>
      <c r="F63" s="141">
        <v>3800</v>
      </c>
      <c r="G63" s="141">
        <v>3582</v>
      </c>
      <c r="H63" s="142">
        <v>3537</v>
      </c>
    </row>
    <row r="64" spans="2:8" ht="15" customHeight="1" x14ac:dyDescent="0.15"/>
    <row r="65" ht="0" hidden="1" customHeight="1" x14ac:dyDescent="0.15"/>
    <row r="66" ht="0" hidden="1" customHeight="1" x14ac:dyDescent="0.15"/>
  </sheetData>
  <sheetProtection algorithmName="SHA-512" hashValue="O2+taHczn0ccL9ODS6/inANijigEgEAPUZHwVKsY+G6aQwvTMa+WJ1ojarRvv46FUGH8a00PQ5JBapMGinhI4A==" saltValue="U9zApYxr7H6IWmi22Tnr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J41" sqref="AJ4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607</v>
      </c>
      <c r="AO51" s="1310"/>
      <c r="AP51" s="1310"/>
      <c r="AQ51" s="1310"/>
      <c r="AR51" s="1310"/>
      <c r="AS51" s="1310"/>
      <c r="AT51" s="1310"/>
      <c r="AU51" s="1310"/>
      <c r="AV51" s="1310"/>
      <c r="AW51" s="1310"/>
      <c r="AX51" s="1310"/>
      <c r="AY51" s="1310"/>
      <c r="AZ51" s="1310"/>
      <c r="BA51" s="1310"/>
      <c r="BB51" s="1310" t="s">
        <v>608</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v>2.6</v>
      </c>
      <c r="CO51" s="1307"/>
      <c r="CP51" s="1307"/>
      <c r="CQ51" s="1307"/>
      <c r="CR51" s="1307"/>
      <c r="CS51" s="1307"/>
      <c r="CT51" s="1307"/>
      <c r="CU51" s="1307"/>
      <c r="CV51" s="1307">
        <v>8.5</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47.9</v>
      </c>
      <c r="BY53" s="1307"/>
      <c r="BZ53" s="1307"/>
      <c r="CA53" s="1307"/>
      <c r="CB53" s="1307"/>
      <c r="CC53" s="1307"/>
      <c r="CD53" s="1307"/>
      <c r="CE53" s="1307"/>
      <c r="CF53" s="1307">
        <v>55.3</v>
      </c>
      <c r="CG53" s="1307"/>
      <c r="CH53" s="1307"/>
      <c r="CI53" s="1307"/>
      <c r="CJ53" s="1307"/>
      <c r="CK53" s="1307"/>
      <c r="CL53" s="1307"/>
      <c r="CM53" s="1307"/>
      <c r="CN53" s="1307">
        <v>57.6</v>
      </c>
      <c r="CO53" s="1307"/>
      <c r="CP53" s="1307"/>
      <c r="CQ53" s="1307"/>
      <c r="CR53" s="1307"/>
      <c r="CS53" s="1307"/>
      <c r="CT53" s="1307"/>
      <c r="CU53" s="1307"/>
      <c r="CV53" s="1307">
        <v>59.4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610</v>
      </c>
      <c r="AO55" s="1311"/>
      <c r="AP55" s="1311"/>
      <c r="AQ55" s="1311"/>
      <c r="AR55" s="1311"/>
      <c r="AS55" s="1311"/>
      <c r="AT55" s="1311"/>
      <c r="AU55" s="1311"/>
      <c r="AV55" s="1311"/>
      <c r="AW55" s="1311"/>
      <c r="AX55" s="1311"/>
      <c r="AY55" s="1311"/>
      <c r="AZ55" s="1311"/>
      <c r="BA55" s="1311"/>
      <c r="BB55" s="1310" t="s">
        <v>608</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37.200000000000003</v>
      </c>
      <c r="BY55" s="1307"/>
      <c r="BZ55" s="1307"/>
      <c r="CA55" s="1307"/>
      <c r="CB55" s="1307"/>
      <c r="CC55" s="1307"/>
      <c r="CD55" s="1307"/>
      <c r="CE55" s="1307"/>
      <c r="CF55" s="1307">
        <v>24</v>
      </c>
      <c r="CG55" s="1307"/>
      <c r="CH55" s="1307"/>
      <c r="CI55" s="1307"/>
      <c r="CJ55" s="1307"/>
      <c r="CK55" s="1307"/>
      <c r="CL55" s="1307"/>
      <c r="CM55" s="1307"/>
      <c r="CN55" s="1307">
        <v>19.8</v>
      </c>
      <c r="CO55" s="1307"/>
      <c r="CP55" s="1307"/>
      <c r="CQ55" s="1307"/>
      <c r="CR55" s="1307"/>
      <c r="CS55" s="1307"/>
      <c r="CT55" s="1307"/>
      <c r="CU55" s="1307"/>
      <c r="CV55" s="1307">
        <v>19.8</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609</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55.8</v>
      </c>
      <c r="BY57" s="1307"/>
      <c r="BZ57" s="1307"/>
      <c r="CA57" s="1307"/>
      <c r="CB57" s="1307"/>
      <c r="CC57" s="1307"/>
      <c r="CD57" s="1307"/>
      <c r="CE57" s="1307"/>
      <c r="CF57" s="1307">
        <v>56.1</v>
      </c>
      <c r="CG57" s="1307"/>
      <c r="CH57" s="1307"/>
      <c r="CI57" s="1307"/>
      <c r="CJ57" s="1307"/>
      <c r="CK57" s="1307"/>
      <c r="CL57" s="1307"/>
      <c r="CM57" s="1307"/>
      <c r="CN57" s="1307">
        <v>58.6</v>
      </c>
      <c r="CO57" s="1307"/>
      <c r="CP57" s="1307"/>
      <c r="CQ57" s="1307"/>
      <c r="CR57" s="1307"/>
      <c r="CS57" s="1307"/>
      <c r="CT57" s="1307"/>
      <c r="CU57" s="1307"/>
      <c r="CV57" s="1307">
        <v>59.3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607</v>
      </c>
      <c r="AO73" s="1310"/>
      <c r="AP73" s="1310"/>
      <c r="AQ73" s="1310"/>
      <c r="AR73" s="1310"/>
      <c r="AS73" s="1310"/>
      <c r="AT73" s="1310"/>
      <c r="AU73" s="1310"/>
      <c r="AV73" s="1310"/>
      <c r="AW73" s="1310"/>
      <c r="AX73" s="1310"/>
      <c r="AY73" s="1310"/>
      <c r="AZ73" s="1310"/>
      <c r="BA73" s="1310"/>
      <c r="BB73" s="1310" t="s">
        <v>608</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v>2.6</v>
      </c>
      <c r="CO73" s="1307"/>
      <c r="CP73" s="1307"/>
      <c r="CQ73" s="1307"/>
      <c r="CR73" s="1307"/>
      <c r="CS73" s="1307"/>
      <c r="CT73" s="1307"/>
      <c r="CU73" s="1307"/>
      <c r="CV73" s="1307">
        <v>8.5</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612</v>
      </c>
      <c r="BC75" s="1310"/>
      <c r="BD75" s="1310"/>
      <c r="BE75" s="1310"/>
      <c r="BF75" s="1310"/>
      <c r="BG75" s="1310"/>
      <c r="BH75" s="1310"/>
      <c r="BI75" s="1310"/>
      <c r="BJ75" s="1310"/>
      <c r="BK75" s="1310"/>
      <c r="BL75" s="1310"/>
      <c r="BM75" s="1310"/>
      <c r="BN75" s="1310"/>
      <c r="BO75" s="1310"/>
      <c r="BP75" s="1307">
        <v>5.6</v>
      </c>
      <c r="BQ75" s="1307"/>
      <c r="BR75" s="1307"/>
      <c r="BS75" s="1307"/>
      <c r="BT75" s="1307"/>
      <c r="BU75" s="1307"/>
      <c r="BV75" s="1307"/>
      <c r="BW75" s="1307"/>
      <c r="BX75" s="1307">
        <v>5.5</v>
      </c>
      <c r="BY75" s="1307"/>
      <c r="BZ75" s="1307"/>
      <c r="CA75" s="1307"/>
      <c r="CB75" s="1307"/>
      <c r="CC75" s="1307"/>
      <c r="CD75" s="1307"/>
      <c r="CE75" s="1307"/>
      <c r="CF75" s="1307">
        <v>4.8</v>
      </c>
      <c r="CG75" s="1307"/>
      <c r="CH75" s="1307"/>
      <c r="CI75" s="1307"/>
      <c r="CJ75" s="1307"/>
      <c r="CK75" s="1307"/>
      <c r="CL75" s="1307"/>
      <c r="CM75" s="1307"/>
      <c r="CN75" s="1307">
        <v>4.4000000000000004</v>
      </c>
      <c r="CO75" s="1307"/>
      <c r="CP75" s="1307"/>
      <c r="CQ75" s="1307"/>
      <c r="CR75" s="1307"/>
      <c r="CS75" s="1307"/>
      <c r="CT75" s="1307"/>
      <c r="CU75" s="1307"/>
      <c r="CV75" s="1307">
        <v>3.7</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610</v>
      </c>
      <c r="AO77" s="1311"/>
      <c r="AP77" s="1311"/>
      <c r="AQ77" s="1311"/>
      <c r="AR77" s="1311"/>
      <c r="AS77" s="1311"/>
      <c r="AT77" s="1311"/>
      <c r="AU77" s="1311"/>
      <c r="AV77" s="1311"/>
      <c r="AW77" s="1311"/>
      <c r="AX77" s="1311"/>
      <c r="AY77" s="1311"/>
      <c r="AZ77" s="1311"/>
      <c r="BA77" s="1311"/>
      <c r="BB77" s="1310" t="s">
        <v>608</v>
      </c>
      <c r="BC77" s="1310"/>
      <c r="BD77" s="1310"/>
      <c r="BE77" s="1310"/>
      <c r="BF77" s="1310"/>
      <c r="BG77" s="1310"/>
      <c r="BH77" s="1310"/>
      <c r="BI77" s="1310"/>
      <c r="BJ77" s="1310"/>
      <c r="BK77" s="1310"/>
      <c r="BL77" s="1310"/>
      <c r="BM77" s="1310"/>
      <c r="BN77" s="1310"/>
      <c r="BO77" s="1310"/>
      <c r="BP77" s="1307">
        <v>49.7</v>
      </c>
      <c r="BQ77" s="1307"/>
      <c r="BR77" s="1307"/>
      <c r="BS77" s="1307"/>
      <c r="BT77" s="1307"/>
      <c r="BU77" s="1307"/>
      <c r="BV77" s="1307"/>
      <c r="BW77" s="1307"/>
      <c r="BX77" s="1307">
        <v>37.200000000000003</v>
      </c>
      <c r="BY77" s="1307"/>
      <c r="BZ77" s="1307"/>
      <c r="CA77" s="1307"/>
      <c r="CB77" s="1307"/>
      <c r="CC77" s="1307"/>
      <c r="CD77" s="1307"/>
      <c r="CE77" s="1307"/>
      <c r="CF77" s="1307">
        <v>24</v>
      </c>
      <c r="CG77" s="1307"/>
      <c r="CH77" s="1307"/>
      <c r="CI77" s="1307"/>
      <c r="CJ77" s="1307"/>
      <c r="CK77" s="1307"/>
      <c r="CL77" s="1307"/>
      <c r="CM77" s="1307"/>
      <c r="CN77" s="1307">
        <v>19.8</v>
      </c>
      <c r="CO77" s="1307"/>
      <c r="CP77" s="1307"/>
      <c r="CQ77" s="1307"/>
      <c r="CR77" s="1307"/>
      <c r="CS77" s="1307"/>
      <c r="CT77" s="1307"/>
      <c r="CU77" s="1307"/>
      <c r="CV77" s="1307">
        <v>19.8</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612</v>
      </c>
      <c r="BC79" s="1310"/>
      <c r="BD79" s="1310"/>
      <c r="BE79" s="1310"/>
      <c r="BF79" s="1310"/>
      <c r="BG79" s="1310"/>
      <c r="BH79" s="1310"/>
      <c r="BI79" s="1310"/>
      <c r="BJ79" s="1310"/>
      <c r="BK79" s="1310"/>
      <c r="BL79" s="1310"/>
      <c r="BM79" s="1310"/>
      <c r="BN79" s="1310"/>
      <c r="BO79" s="1310"/>
      <c r="BP79" s="1307">
        <v>11.2</v>
      </c>
      <c r="BQ79" s="1307"/>
      <c r="BR79" s="1307"/>
      <c r="BS79" s="1307"/>
      <c r="BT79" s="1307"/>
      <c r="BU79" s="1307"/>
      <c r="BV79" s="1307"/>
      <c r="BW79" s="1307"/>
      <c r="BX79" s="1307">
        <v>10.1</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8.8000000000000007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lkeyJdTLFuTWTVbNmVikPIcSAXlFL1gAFH6tXa7NuwJALXmhXd2BXLfTPA7fW9qR+LFhRw0MWm/dPEIBz0Tg==" saltValue="k8GfwUgExJsyOhMdakAig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Normal="100" zoomScaleSheetLayoutView="70" workbookViewId="0">
      <selection activeCell="AH74" sqref="AH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zj2u1D3SnclG2X5F847rg0CrljLYjXqhkSqlA3zBxQKQrCpSbNAHXwJc0wvAaW2KCm2HHRYMvIA+njLgcGsKQ==" saltValue="Z8DEBDPMB5cUrSYKAp8R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H74" sqref="AH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ipzITNR//Ixn52BRg3s9tPVjzJjMcGbRaAVgRH0sp3dbj6sb2Z+LM13rpXAAtaKvDcTuaNHlFA8NdpXMyy0WA==" saltValue="KI8oyeOyXYV8L2ZcJUFy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560</v>
      </c>
      <c r="G2" s="156"/>
      <c r="H2" s="157"/>
    </row>
    <row r="3" spans="1:8" x14ac:dyDescent="0.15">
      <c r="A3" s="153" t="s">
        <v>553</v>
      </c>
      <c r="B3" s="158"/>
      <c r="C3" s="159"/>
      <c r="D3" s="160">
        <v>96880</v>
      </c>
      <c r="E3" s="161"/>
      <c r="F3" s="162">
        <v>101693</v>
      </c>
      <c r="G3" s="163"/>
      <c r="H3" s="164"/>
    </row>
    <row r="4" spans="1:8" x14ac:dyDescent="0.15">
      <c r="A4" s="165"/>
      <c r="B4" s="166"/>
      <c r="C4" s="167"/>
      <c r="D4" s="168">
        <v>53291</v>
      </c>
      <c r="E4" s="169"/>
      <c r="F4" s="170">
        <v>51066</v>
      </c>
      <c r="G4" s="171"/>
      <c r="H4" s="172"/>
    </row>
    <row r="5" spans="1:8" x14ac:dyDescent="0.15">
      <c r="A5" s="153" t="s">
        <v>555</v>
      </c>
      <c r="B5" s="158"/>
      <c r="C5" s="159"/>
      <c r="D5" s="160">
        <v>183292</v>
      </c>
      <c r="E5" s="161"/>
      <c r="F5" s="162">
        <v>96635</v>
      </c>
      <c r="G5" s="163"/>
      <c r="H5" s="164"/>
    </row>
    <row r="6" spans="1:8" x14ac:dyDescent="0.15">
      <c r="A6" s="165"/>
      <c r="B6" s="166"/>
      <c r="C6" s="167"/>
      <c r="D6" s="168">
        <v>27519</v>
      </c>
      <c r="E6" s="169"/>
      <c r="F6" s="170">
        <v>44408</v>
      </c>
      <c r="G6" s="171"/>
      <c r="H6" s="172"/>
    </row>
    <row r="7" spans="1:8" x14ac:dyDescent="0.15">
      <c r="A7" s="153" t="s">
        <v>556</v>
      </c>
      <c r="B7" s="158"/>
      <c r="C7" s="159"/>
      <c r="D7" s="160">
        <v>86570</v>
      </c>
      <c r="E7" s="161"/>
      <c r="F7" s="162">
        <v>97062</v>
      </c>
      <c r="G7" s="163"/>
      <c r="H7" s="164"/>
    </row>
    <row r="8" spans="1:8" x14ac:dyDescent="0.15">
      <c r="A8" s="165"/>
      <c r="B8" s="166"/>
      <c r="C8" s="167"/>
      <c r="D8" s="168">
        <v>47072</v>
      </c>
      <c r="E8" s="169"/>
      <c r="F8" s="170">
        <v>50112</v>
      </c>
      <c r="G8" s="171"/>
      <c r="H8" s="172"/>
    </row>
    <row r="9" spans="1:8" x14ac:dyDescent="0.15">
      <c r="A9" s="153" t="s">
        <v>557</v>
      </c>
      <c r="B9" s="158"/>
      <c r="C9" s="159"/>
      <c r="D9" s="160">
        <v>99271</v>
      </c>
      <c r="E9" s="161"/>
      <c r="F9" s="162">
        <v>106005</v>
      </c>
      <c r="G9" s="163"/>
      <c r="H9" s="164"/>
    </row>
    <row r="10" spans="1:8" x14ac:dyDescent="0.15">
      <c r="A10" s="165"/>
      <c r="B10" s="166"/>
      <c r="C10" s="167"/>
      <c r="D10" s="168">
        <v>61604</v>
      </c>
      <c r="E10" s="169"/>
      <c r="F10" s="170">
        <v>58359</v>
      </c>
      <c r="G10" s="171"/>
      <c r="H10" s="172"/>
    </row>
    <row r="11" spans="1:8" x14ac:dyDescent="0.15">
      <c r="A11" s="153" t="s">
        <v>558</v>
      </c>
      <c r="B11" s="158"/>
      <c r="C11" s="159"/>
      <c r="D11" s="160">
        <v>96163</v>
      </c>
      <c r="E11" s="161"/>
      <c r="F11" s="162">
        <v>98507</v>
      </c>
      <c r="G11" s="163"/>
      <c r="H11" s="164"/>
    </row>
    <row r="12" spans="1:8" x14ac:dyDescent="0.15">
      <c r="A12" s="165"/>
      <c r="B12" s="166"/>
      <c r="C12" s="173"/>
      <c r="D12" s="168">
        <v>64833</v>
      </c>
      <c r="E12" s="169"/>
      <c r="F12" s="170">
        <v>47567</v>
      </c>
      <c r="G12" s="171"/>
      <c r="H12" s="172"/>
    </row>
    <row r="13" spans="1:8" x14ac:dyDescent="0.15">
      <c r="A13" s="153"/>
      <c r="B13" s="158"/>
      <c r="C13" s="174"/>
      <c r="D13" s="175">
        <v>112435</v>
      </c>
      <c r="E13" s="176"/>
      <c r="F13" s="177">
        <v>99980</v>
      </c>
      <c r="G13" s="178"/>
      <c r="H13" s="164"/>
    </row>
    <row r="14" spans="1:8" x14ac:dyDescent="0.15">
      <c r="A14" s="165"/>
      <c r="B14" s="166"/>
      <c r="C14" s="167"/>
      <c r="D14" s="168">
        <v>50864</v>
      </c>
      <c r="E14" s="169"/>
      <c r="F14" s="170">
        <v>50302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5.52</v>
      </c>
      <c r="C19" s="179">
        <f>ROUND(VALUE(SUBSTITUTE(実質収支比率等に係る経年分析!G$48,"▲","-")),2)</f>
        <v>3.14</v>
      </c>
      <c r="D19" s="179">
        <f>ROUND(VALUE(SUBSTITUTE(実質収支比率等に係る経年分析!H$48,"▲","-")),2)</f>
        <v>2.44</v>
      </c>
      <c r="E19" s="179">
        <f>ROUND(VALUE(SUBSTITUTE(実質収支比率等に係る経年分析!I$48,"▲","-")),2)</f>
        <v>4.21</v>
      </c>
      <c r="F19" s="179">
        <f>ROUND(VALUE(SUBSTITUTE(実質収支比率等に係る経年分析!J$48,"▲","-")),2)</f>
        <v>5.33</v>
      </c>
    </row>
    <row r="20" spans="1:11" x14ac:dyDescent="0.15">
      <c r="A20" s="179" t="s">
        <v>54</v>
      </c>
      <c r="B20" s="179">
        <f>ROUND(VALUE(SUBSTITUTE(実質収支比率等に係る経年分析!F$47,"▲","-")),2)</f>
        <v>15.73</v>
      </c>
      <c r="C20" s="179">
        <f>ROUND(VALUE(SUBSTITUTE(実質収支比率等に係る経年分析!G$47,"▲","-")),2)</f>
        <v>14.34</v>
      </c>
      <c r="D20" s="179">
        <f>ROUND(VALUE(SUBSTITUTE(実質収支比率等に係る経年分析!H$47,"▲","-")),2)</f>
        <v>14.51</v>
      </c>
      <c r="E20" s="179">
        <f>ROUND(VALUE(SUBSTITUTE(実質収支比率等に係る経年分析!I$47,"▲","-")),2)</f>
        <v>14.61</v>
      </c>
      <c r="F20" s="179">
        <f>ROUND(VALUE(SUBSTITUTE(実質収支比率等に係る経年分析!J$47,"▲","-")),2)</f>
        <v>14.7</v>
      </c>
    </row>
    <row r="21" spans="1:11" x14ac:dyDescent="0.15">
      <c r="A21" s="179" t="s">
        <v>55</v>
      </c>
      <c r="B21" s="179">
        <f>IF(ISNUMBER(VALUE(SUBSTITUTE(実質収支比率等に係る経年分析!F$49,"▲","-"))),ROUND(VALUE(SUBSTITUTE(実質収支比率等に係る経年分析!F$49,"▲","-")),2),NA())</f>
        <v>-1.01</v>
      </c>
      <c r="C21" s="179">
        <f>IF(ISNUMBER(VALUE(SUBSTITUTE(実質収支比率等に係る経年分析!G$49,"▲","-"))),ROUND(VALUE(SUBSTITUTE(実質収支比率等に係る経年分析!G$49,"▲","-")),2),NA())</f>
        <v>-3.63</v>
      </c>
      <c r="D21" s="179">
        <f>IF(ISNUMBER(VALUE(SUBSTITUTE(実質収支比率等に係る経年分析!H$49,"▲","-"))),ROUND(VALUE(SUBSTITUTE(実質収支比率等に係る経年分析!H$49,"▲","-")),2),NA())</f>
        <v>-0.73</v>
      </c>
      <c r="E21" s="179">
        <f>IF(ISNUMBER(VALUE(SUBSTITUTE(実質収支比率等に係る経年分析!I$49,"▲","-"))),ROUND(VALUE(SUBSTITUTE(実質収支比率等に係る経年分析!I$49,"▲","-")),2),NA())</f>
        <v>1.75</v>
      </c>
      <c r="F21" s="179">
        <f>IF(ISNUMBER(VALUE(SUBSTITUTE(実質収支比率等に係る経年分析!J$49,"▲","-"))),ROUND(VALUE(SUBSTITUTE(実質収支比率等に係る経年分析!J$49,"▲","-")),2),NA())</f>
        <v>1.1100000000000001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公共下水道特別会計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0.56000000000000005</v>
      </c>
    </row>
    <row r="32" spans="1:11" x14ac:dyDescent="0.15">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3.5</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1.83</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1.08</v>
      </c>
    </row>
    <row r="33" spans="1:16" x14ac:dyDescent="0.15">
      <c r="A33" s="180" t="str">
        <f>IF(連結実質赤字比率に係る赤字・黒字の構成分析!C$37="",NA(),連結実質赤字比率に係る赤字・黒字の構成分析!C$37)</f>
        <v>上水道事業会計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5.33</v>
      </c>
    </row>
    <row r="35" spans="1:16" x14ac:dyDescent="0.15">
      <c r="A35" s="180" t="str">
        <f>IF(連結実質赤字比率に係る赤字・黒字の構成分析!C$35="",NA(),連結実質赤字比率に係る赤字・黒字の構成分析!C$35)</f>
        <v>地域開発事業特別会計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6.76</v>
      </c>
    </row>
    <row r="36" spans="1:16" x14ac:dyDescent="0.15">
      <c r="A36" s="180" t="str">
        <f>IF(連結実質赤字比率に係る赤字・黒字の構成分析!C$34="",NA(),連結実質赤字比率に係る赤字・黒字の構成分析!C$34)</f>
        <v>公立芽室病院事業会計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2.2799999999999998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0.21</v>
      </c>
      <c r="H36" s="180">
        <f>IF(ROUND(VALUE(SUBSTITUTE(連結実質赤字比率に係る赤字・黒字の構成分析!I$34,"▲", "-")), 2) &lt; 0, ABS(ROUND(VALUE(SUBSTITUTE(連結実質赤字比率に係る赤字・黒字の構成分析!I$34,"▲", "-")), 2)), NA())</f>
        <v>3.92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3.52</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917</v>
      </c>
      <c r="E42" s="181"/>
      <c r="F42" s="181"/>
      <c r="G42" s="181">
        <f>'実質公債費比率（分子）の構造'!L$52</f>
        <v>890</v>
      </c>
      <c r="H42" s="181"/>
      <c r="I42" s="181"/>
      <c r="J42" s="181">
        <f>'実質公債費比率（分子）の構造'!M$52</f>
        <v>903</v>
      </c>
      <c r="K42" s="181"/>
      <c r="L42" s="181"/>
      <c r="M42" s="181">
        <f>'実質公債費比率（分子）の構造'!N$52</f>
        <v>853</v>
      </c>
      <c r="N42" s="181"/>
      <c r="O42" s="181"/>
      <c r="P42" s="181">
        <f>'実質公債費比率（分子）の構造'!O$52</f>
        <v>836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55</v>
      </c>
      <c r="C44" s="181"/>
      <c r="D44" s="181"/>
      <c r="E44" s="181">
        <f>'実質公債費比率（分子）の構造'!L$50</f>
        <v>145</v>
      </c>
      <c r="F44" s="181"/>
      <c r="G44" s="181"/>
      <c r="H44" s="181">
        <f>'実質公債費比率（分子）の構造'!M$50</f>
        <v>98</v>
      </c>
      <c r="I44" s="181"/>
      <c r="J44" s="181"/>
      <c r="K44" s="181">
        <f>'実質公債費比率（分子）の構造'!N$50</f>
        <v>105</v>
      </c>
      <c r="L44" s="181"/>
      <c r="M44" s="181"/>
      <c r="N44" s="181">
        <f>'実質公債費比率（分子）の構造'!O$50</f>
        <v>91</v>
      </c>
      <c r="O44" s="181"/>
      <c r="P44" s="181"/>
    </row>
    <row r="45" spans="1:16" x14ac:dyDescent="0.15">
      <c r="A45" s="181" t="s">
        <v>65</v>
      </c>
      <c r="B45" s="181">
        <f>'実質公債費比率（分子）の構造'!K$49</f>
        <v>32</v>
      </c>
      <c r="C45" s="181"/>
      <c r="D45" s="181"/>
      <c r="E45" s="181">
        <f>'実質公債費比率（分子）の構造'!L$49</f>
        <v>29</v>
      </c>
      <c r="F45" s="181"/>
      <c r="G45" s="181"/>
      <c r="H45" s="181">
        <f>'実質公債費比率（分子）の構造'!M$49</f>
        <v>15</v>
      </c>
      <c r="I45" s="181"/>
      <c r="J45" s="181"/>
      <c r="K45" s="181">
        <f>'実質公債費比率（分子）の構造'!N$49</f>
        <v>13</v>
      </c>
      <c r="L45" s="181"/>
      <c r="M45" s="181"/>
      <c r="N45" s="181">
        <f>'実質公債費比率（分子）の構造'!O$49</f>
        <v>11</v>
      </c>
      <c r="O45" s="181"/>
      <c r="P45" s="181"/>
    </row>
    <row r="46" spans="1:16" x14ac:dyDescent="0.15">
      <c r="A46" s="181" t="s">
        <v>66</v>
      </c>
      <c r="B46" s="181">
        <f>'実質公債費比率（分子）の構造'!K$48</f>
        <v>234</v>
      </c>
      <c r="C46" s="181"/>
      <c r="D46" s="181"/>
      <c r="E46" s="181">
        <f>'実質公債費比率（分子）の構造'!L$48</f>
        <v>205</v>
      </c>
      <c r="F46" s="181"/>
      <c r="G46" s="181"/>
      <c r="H46" s="181">
        <f>'実質公債費比率（分子）の構造'!M$48</f>
        <v>230</v>
      </c>
      <c r="I46" s="181"/>
      <c r="J46" s="181"/>
      <c r="K46" s="181">
        <f>'実質公債費比率（分子）の構造'!N$48</f>
        <v>178</v>
      </c>
      <c r="L46" s="181"/>
      <c r="M46" s="181"/>
      <c r="N46" s="181">
        <f>'実質公債費比率（分子）の構造'!O$48</f>
        <v>221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915</v>
      </c>
      <c r="C49" s="181"/>
      <c r="D49" s="181"/>
      <c r="E49" s="181">
        <f>'実質公債費比率（分子）の構造'!L$45</f>
        <v>902</v>
      </c>
      <c r="F49" s="181"/>
      <c r="G49" s="181"/>
      <c r="H49" s="181">
        <f>'実質公債費比率（分子）の構造'!M$45</f>
        <v>782</v>
      </c>
      <c r="I49" s="181"/>
      <c r="J49" s="181"/>
      <c r="K49" s="181">
        <f>'実質公債費比率（分子）の構造'!N$45</f>
        <v>794</v>
      </c>
      <c r="L49" s="181"/>
      <c r="M49" s="181"/>
      <c r="N49" s="181">
        <f>'実質公債費比率（分子）の構造'!O$45</f>
        <v>776</v>
      </c>
      <c r="O49" s="181"/>
      <c r="P49" s="181"/>
    </row>
    <row r="50" spans="1:16" x14ac:dyDescent="0.15">
      <c r="A50" s="181" t="s">
        <v>70</v>
      </c>
      <c r="B50" s="181" t="e">
        <f>NA()</f>
        <v>#N/A</v>
      </c>
      <c r="C50" s="181">
        <f>IF(ISNUMBER('実質公債費比率（分子）の構造'!K$53),'実質公債費比率（分子）の構造'!K$53,NA())</f>
        <v>319</v>
      </c>
      <c r="D50" s="181" t="e">
        <f>NA()</f>
        <v>#N/A</v>
      </c>
      <c r="E50" s="181" t="e">
        <f>NA()</f>
        <v>#N/A</v>
      </c>
      <c r="F50" s="181">
        <f>IF(ISNUMBER('実質公債費比率（分子）の構造'!L$53),'実質公債費比率（分子）の構造'!L$53,NA())</f>
        <v>391</v>
      </c>
      <c r="G50" s="181" t="e">
        <f>NA()</f>
        <v>#N/A</v>
      </c>
      <c r="H50" s="181" t="e">
        <f>NA()</f>
        <v>#N/A</v>
      </c>
      <c r="I50" s="181">
        <f>IF(ISNUMBER('実質公債費比率（分子）の構造'!M$53),'実質公債費比率（分子）の構造'!M$53,NA())</f>
        <v>222</v>
      </c>
      <c r="J50" s="181" t="e">
        <f>NA()</f>
        <v>#N/A</v>
      </c>
      <c r="K50" s="181" t="e">
        <f>NA()</f>
        <v>#N/A</v>
      </c>
      <c r="L50" s="181">
        <f>IF(ISNUMBER('実質公債費比率（分子）の構造'!N$53),'実質公債費比率（分子）の構造'!N$53,NA())</f>
        <v>237</v>
      </c>
      <c r="M50" s="181" t="e">
        <f>NA()</f>
        <v>#N/A</v>
      </c>
      <c r="N50" s="181" t="e">
        <f>NA()</f>
        <v>#N/A</v>
      </c>
      <c r="O50" s="181">
        <f>IF(ISNUMBER('実質公債費比率（分子）の構造'!O$53),'実質公債費比率（分子）の構造'!O$53,NA())</f>
        <v>263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8758</v>
      </c>
      <c r="E56" s="180"/>
      <c r="F56" s="180"/>
      <c r="G56" s="180">
        <f>'将来負担比率（分子）の構造'!J$52</f>
        <v>8591</v>
      </c>
      <c r="H56" s="180"/>
      <c r="I56" s="180"/>
      <c r="J56" s="180">
        <f>'将来負担比率（分子）の構造'!K$52</f>
        <v>8197</v>
      </c>
      <c r="K56" s="180"/>
      <c r="L56" s="180"/>
      <c r="M56" s="180">
        <f>'将来負担比率（分子）の構造'!L$52</f>
        <v>8280</v>
      </c>
      <c r="N56" s="180"/>
      <c r="O56" s="180"/>
      <c r="P56" s="180">
        <f>'将来負担比率（分子）の構造'!M$52</f>
        <v>8535</v>
      </c>
    </row>
    <row r="57" spans="1:16" x14ac:dyDescent="0.15">
      <c r="A57" s="180" t="s">
        <v>41</v>
      </c>
      <c r="B57" s="180"/>
      <c r="C57" s="180"/>
      <c r="D57" s="180">
        <f>'将来負担比率（分子）の構造'!I$51</f>
        <v>313</v>
      </c>
      <c r="E57" s="180"/>
      <c r="F57" s="180"/>
      <c r="G57" s="180">
        <f>'将来負担比率（分子）の構造'!J$51</f>
        <v>274</v>
      </c>
      <c r="H57" s="180"/>
      <c r="I57" s="180"/>
      <c r="J57" s="180">
        <f>'将来負担比率（分子）の構造'!K$51</f>
        <v>236</v>
      </c>
      <c r="K57" s="180"/>
      <c r="L57" s="180"/>
      <c r="M57" s="180">
        <f>'将来負担比率（分子）の構造'!L$51</f>
        <v>199</v>
      </c>
      <c r="N57" s="180"/>
      <c r="O57" s="180"/>
      <c r="P57" s="180">
        <f>'将来負担比率（分子）の構造'!M$51</f>
        <v>166</v>
      </c>
    </row>
    <row r="58" spans="1:16" x14ac:dyDescent="0.15">
      <c r="A58" s="180" t="s">
        <v>40</v>
      </c>
      <c r="B58" s="180"/>
      <c r="C58" s="180"/>
      <c r="D58" s="180">
        <f>'将来負担比率（分子）の構造'!I$50</f>
        <v>4207</v>
      </c>
      <c r="E58" s="180"/>
      <c r="F58" s="180"/>
      <c r="G58" s="180">
        <f>'将来負担比率（分子）の構造'!J$50</f>
        <v>3966</v>
      </c>
      <c r="H58" s="180"/>
      <c r="I58" s="180"/>
      <c r="J58" s="180">
        <f>'将来負担比率（分子）の構造'!K$50</f>
        <v>3800</v>
      </c>
      <c r="K58" s="180"/>
      <c r="L58" s="180"/>
      <c r="M58" s="180">
        <f>'将来負担比率（分子）の構造'!L$50</f>
        <v>3582</v>
      </c>
      <c r="N58" s="180"/>
      <c r="O58" s="180"/>
      <c r="P58" s="180">
        <f>'将来負担比率（分子）の構造'!M$50</f>
        <v>3537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1724</v>
      </c>
      <c r="C62" s="180"/>
      <c r="D62" s="180"/>
      <c r="E62" s="180">
        <f>'将来負担比率（分子）の構造'!J$45</f>
        <v>1592</v>
      </c>
      <c r="F62" s="180"/>
      <c r="G62" s="180"/>
      <c r="H62" s="180">
        <f>'将来負担比率（分子）の構造'!K$45</f>
        <v>1147</v>
      </c>
      <c r="I62" s="180"/>
      <c r="J62" s="180"/>
      <c r="K62" s="180">
        <f>'将来負担比率（分子）の構造'!L$45</f>
        <v>1107</v>
      </c>
      <c r="L62" s="180"/>
      <c r="M62" s="180"/>
      <c r="N62" s="180">
        <f>'将来負担比率（分子）の構造'!M$45</f>
        <v>1060</v>
      </c>
      <c r="O62" s="180"/>
      <c r="P62" s="180"/>
    </row>
    <row r="63" spans="1:16" x14ac:dyDescent="0.15">
      <c r="A63" s="180" t="s">
        <v>33</v>
      </c>
      <c r="B63" s="180">
        <f>'将来負担比率（分子）の構造'!I$44</f>
        <v>236</v>
      </c>
      <c r="C63" s="180"/>
      <c r="D63" s="180"/>
      <c r="E63" s="180">
        <f>'将来負担比率（分子）の構造'!J$44</f>
        <v>218</v>
      </c>
      <c r="F63" s="180"/>
      <c r="G63" s="180"/>
      <c r="H63" s="180">
        <f>'将来負担比率（分子）の構造'!K$44</f>
        <v>56</v>
      </c>
      <c r="I63" s="180"/>
      <c r="J63" s="180"/>
      <c r="K63" s="180">
        <f>'将来負担比率（分子）の構造'!L$44</f>
        <v>52</v>
      </c>
      <c r="L63" s="180"/>
      <c r="M63" s="180"/>
      <c r="N63" s="180">
        <f>'将来負担比率（分子）の構造'!M$44</f>
        <v>42</v>
      </c>
      <c r="O63" s="180"/>
      <c r="P63" s="180"/>
    </row>
    <row r="64" spans="1:16" x14ac:dyDescent="0.15">
      <c r="A64" s="180" t="s">
        <v>32</v>
      </c>
      <c r="B64" s="180">
        <f>'将来負担比率（分子）の構造'!I$43</f>
        <v>2181</v>
      </c>
      <c r="C64" s="180"/>
      <c r="D64" s="180"/>
      <c r="E64" s="180">
        <f>'将来負担比率（分子）の構造'!J$43</f>
        <v>2032</v>
      </c>
      <c r="F64" s="180"/>
      <c r="G64" s="180"/>
      <c r="H64" s="180">
        <f>'将来負担比率（分子）の構造'!K$43</f>
        <v>1939</v>
      </c>
      <c r="I64" s="180"/>
      <c r="J64" s="180"/>
      <c r="K64" s="180">
        <f>'将来負担比率（分子）の構造'!L$43</f>
        <v>1829</v>
      </c>
      <c r="L64" s="180"/>
      <c r="M64" s="180"/>
      <c r="N64" s="180">
        <f>'将来負担比率（分子）の構造'!M$43</f>
        <v>1842</v>
      </c>
      <c r="O64" s="180"/>
      <c r="P64" s="180"/>
    </row>
    <row r="65" spans="1:16" x14ac:dyDescent="0.15">
      <c r="A65" s="180" t="s">
        <v>31</v>
      </c>
      <c r="B65" s="180">
        <f>'将来負担比率（分子）の構造'!I$42</f>
        <v>465</v>
      </c>
      <c r="C65" s="180"/>
      <c r="D65" s="180"/>
      <c r="E65" s="180">
        <f>'将来負担比率（分子）の構造'!J$42</f>
        <v>474</v>
      </c>
      <c r="F65" s="180"/>
      <c r="G65" s="180"/>
      <c r="H65" s="180">
        <f>'将来負担比率（分子）の構造'!K$42</f>
        <v>466</v>
      </c>
      <c r="I65" s="180"/>
      <c r="J65" s="180"/>
      <c r="K65" s="180">
        <f>'将来負担比率（分子）の構造'!L$42</f>
        <v>433</v>
      </c>
      <c r="L65" s="180"/>
      <c r="M65" s="180"/>
      <c r="N65" s="180">
        <f>'将来負担比率（分子）の構造'!M$42</f>
        <v>392</v>
      </c>
      <c r="O65" s="180"/>
      <c r="P65" s="180"/>
    </row>
    <row r="66" spans="1:16" x14ac:dyDescent="0.15">
      <c r="A66" s="180" t="s">
        <v>30</v>
      </c>
      <c r="B66" s="180">
        <f>'将来負担比率（分子）の構造'!I$41</f>
        <v>8228</v>
      </c>
      <c r="C66" s="180"/>
      <c r="D66" s="180"/>
      <c r="E66" s="180">
        <f>'将来負担比率（分子）の構造'!J$41</f>
        <v>8136</v>
      </c>
      <c r="F66" s="180"/>
      <c r="G66" s="180"/>
      <c r="H66" s="180">
        <f>'将来負担比率（分子）の構造'!K$41</f>
        <v>8308</v>
      </c>
      <c r="I66" s="180"/>
      <c r="J66" s="180"/>
      <c r="K66" s="180">
        <f>'将来負担比率（分子）の構造'!L$41</f>
        <v>8809</v>
      </c>
      <c r="L66" s="180"/>
      <c r="M66" s="180"/>
      <c r="N66" s="180">
        <f>'将来負担比率（分子）の構造'!M$41</f>
        <v>9446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169</v>
      </c>
      <c r="M67" s="180" t="e">
        <f>NA()</f>
        <v>#N/A</v>
      </c>
      <c r="N67" s="180" t="e">
        <f>NA()</f>
        <v>#N/A</v>
      </c>
      <c r="O67" s="180">
        <f>IF(ISNUMBER('将来負担比率（分子）の構造'!M$53), IF('将来負担比率（分子）の構造'!M$53 &lt; 0, 0, '将来負担比率（分子）の構造'!M$53), NA())</f>
        <v>544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1050</v>
      </c>
      <c r="C72" s="184">
        <f>基金残高に係る経年分析!G55</f>
        <v>1050</v>
      </c>
      <c r="D72" s="184">
        <f>基金残高に係る経年分析!H55</f>
        <v>1051</v>
      </c>
    </row>
    <row r="73" spans="1:16" x14ac:dyDescent="0.15">
      <c r="A73" s="183" t="s">
        <v>77</v>
      </c>
      <c r="B73" s="184">
        <f>基金残高に係る経年分析!F56</f>
        <v>374</v>
      </c>
      <c r="C73" s="184">
        <f>基金残高に係る経年分析!G56</f>
        <v>371</v>
      </c>
      <c r="D73" s="184">
        <f>基金残高に係る経年分析!H56</f>
        <v>372</v>
      </c>
    </row>
    <row r="74" spans="1:16" x14ac:dyDescent="0.15">
      <c r="A74" s="183" t="s">
        <v>78</v>
      </c>
      <c r="B74" s="184">
        <f>基金残高に係る経年分析!F57</f>
        <v>2376</v>
      </c>
      <c r="C74" s="184">
        <f>基金残高に係る経年分析!G57</f>
        <v>2160</v>
      </c>
      <c r="D74" s="184">
        <f>基金残高に係る経年分析!H57</f>
        <v>2115</v>
      </c>
    </row>
  </sheetData>
  <sheetProtection algorithmName="SHA-512" hashValue="tu5lDoX5OcL+mVT7QE6koa+XpAErq25/D0+CnSDYnxOqscA7nX6lvP/xG+KulPgsANtWpr+04jIZuo7Bl3R68g==" saltValue="m/Oaf7IDYSEH0l4HKkU/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Y1" workbookViewId="0">
      <selection activeCell="DW45" sqref="DW45:EC4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3129325</v>
      </c>
      <c r="S5" s="669"/>
      <c r="T5" s="669"/>
      <c r="U5" s="669"/>
      <c r="V5" s="669"/>
      <c r="W5" s="669"/>
      <c r="X5" s="669"/>
      <c r="Y5" s="670"/>
      <c r="Z5" s="671">
        <v>20.9</v>
      </c>
      <c r="AA5" s="671"/>
      <c r="AB5" s="671"/>
      <c r="AC5" s="671"/>
      <c r="AD5" s="672">
        <v>3069839</v>
      </c>
      <c r="AE5" s="672"/>
      <c r="AF5" s="672"/>
      <c r="AG5" s="672"/>
      <c r="AH5" s="672"/>
      <c r="AI5" s="672"/>
      <c r="AJ5" s="672"/>
      <c r="AK5" s="672"/>
      <c r="AL5" s="673">
        <v>43.9</v>
      </c>
      <c r="AM5" s="674"/>
      <c r="AN5" s="674"/>
      <c r="AO5" s="675"/>
      <c r="AP5" s="665" t="s">
        <v>228</v>
      </c>
      <c r="AQ5" s="666"/>
      <c r="AR5" s="666"/>
      <c r="AS5" s="666"/>
      <c r="AT5" s="666"/>
      <c r="AU5" s="666"/>
      <c r="AV5" s="666"/>
      <c r="AW5" s="666"/>
      <c r="AX5" s="666"/>
      <c r="AY5" s="666"/>
      <c r="AZ5" s="666"/>
      <c r="BA5" s="666"/>
      <c r="BB5" s="666"/>
      <c r="BC5" s="666"/>
      <c r="BD5" s="666"/>
      <c r="BE5" s="666"/>
      <c r="BF5" s="667"/>
      <c r="BG5" s="679">
        <v>3069839</v>
      </c>
      <c r="BH5" s="680"/>
      <c r="BI5" s="680"/>
      <c r="BJ5" s="680"/>
      <c r="BK5" s="680"/>
      <c r="BL5" s="680"/>
      <c r="BM5" s="680"/>
      <c r="BN5" s="681"/>
      <c r="BO5" s="682">
        <v>98.1</v>
      </c>
      <c r="BP5" s="682"/>
      <c r="BQ5" s="682"/>
      <c r="BR5" s="682"/>
      <c r="BS5" s="683">
        <v>45066</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308247</v>
      </c>
      <c r="S6" s="680"/>
      <c r="T6" s="680"/>
      <c r="U6" s="680"/>
      <c r="V6" s="680"/>
      <c r="W6" s="680"/>
      <c r="X6" s="680"/>
      <c r="Y6" s="681"/>
      <c r="Z6" s="682">
        <v>2.1</v>
      </c>
      <c r="AA6" s="682"/>
      <c r="AB6" s="682"/>
      <c r="AC6" s="682"/>
      <c r="AD6" s="683">
        <v>308247</v>
      </c>
      <c r="AE6" s="683"/>
      <c r="AF6" s="683"/>
      <c r="AG6" s="683"/>
      <c r="AH6" s="683"/>
      <c r="AI6" s="683"/>
      <c r="AJ6" s="683"/>
      <c r="AK6" s="683"/>
      <c r="AL6" s="684">
        <v>4.4000000000000004</v>
      </c>
      <c r="AM6" s="685"/>
      <c r="AN6" s="685"/>
      <c r="AO6" s="686"/>
      <c r="AP6" s="676" t="s">
        <v>233</v>
      </c>
      <c r="AQ6" s="677"/>
      <c r="AR6" s="677"/>
      <c r="AS6" s="677"/>
      <c r="AT6" s="677"/>
      <c r="AU6" s="677"/>
      <c r="AV6" s="677"/>
      <c r="AW6" s="677"/>
      <c r="AX6" s="677"/>
      <c r="AY6" s="677"/>
      <c r="AZ6" s="677"/>
      <c r="BA6" s="677"/>
      <c r="BB6" s="677"/>
      <c r="BC6" s="677"/>
      <c r="BD6" s="677"/>
      <c r="BE6" s="677"/>
      <c r="BF6" s="678"/>
      <c r="BG6" s="679">
        <v>3069839</v>
      </c>
      <c r="BH6" s="680"/>
      <c r="BI6" s="680"/>
      <c r="BJ6" s="680"/>
      <c r="BK6" s="680"/>
      <c r="BL6" s="680"/>
      <c r="BM6" s="680"/>
      <c r="BN6" s="681"/>
      <c r="BO6" s="682">
        <v>98.1</v>
      </c>
      <c r="BP6" s="682"/>
      <c r="BQ6" s="682"/>
      <c r="BR6" s="682"/>
      <c r="BS6" s="683">
        <v>45066</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112428</v>
      </c>
      <c r="CS6" s="680"/>
      <c r="CT6" s="680"/>
      <c r="CU6" s="680"/>
      <c r="CV6" s="680"/>
      <c r="CW6" s="680"/>
      <c r="CX6" s="680"/>
      <c r="CY6" s="681"/>
      <c r="CZ6" s="673">
        <v>0.8</v>
      </c>
      <c r="DA6" s="674"/>
      <c r="DB6" s="674"/>
      <c r="DC6" s="693"/>
      <c r="DD6" s="688" t="s">
        <v>126</v>
      </c>
      <c r="DE6" s="680"/>
      <c r="DF6" s="680"/>
      <c r="DG6" s="680"/>
      <c r="DH6" s="680"/>
      <c r="DI6" s="680"/>
      <c r="DJ6" s="680"/>
      <c r="DK6" s="680"/>
      <c r="DL6" s="680"/>
      <c r="DM6" s="680"/>
      <c r="DN6" s="680"/>
      <c r="DO6" s="680"/>
      <c r="DP6" s="681"/>
      <c r="DQ6" s="688">
        <v>112198</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3692</v>
      </c>
      <c r="S7" s="680"/>
      <c r="T7" s="680"/>
      <c r="U7" s="680"/>
      <c r="V7" s="680"/>
      <c r="W7" s="680"/>
      <c r="X7" s="680"/>
      <c r="Y7" s="681"/>
      <c r="Z7" s="682">
        <v>0</v>
      </c>
      <c r="AA7" s="682"/>
      <c r="AB7" s="682"/>
      <c r="AC7" s="682"/>
      <c r="AD7" s="683">
        <v>3692</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1412115</v>
      </c>
      <c r="BH7" s="680"/>
      <c r="BI7" s="680"/>
      <c r="BJ7" s="680"/>
      <c r="BK7" s="680"/>
      <c r="BL7" s="680"/>
      <c r="BM7" s="680"/>
      <c r="BN7" s="681"/>
      <c r="BO7" s="682">
        <v>45.1</v>
      </c>
      <c r="BP7" s="682"/>
      <c r="BQ7" s="682"/>
      <c r="BR7" s="682"/>
      <c r="BS7" s="683">
        <v>45066</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1087598</v>
      </c>
      <c r="CS7" s="680"/>
      <c r="CT7" s="680"/>
      <c r="CU7" s="680"/>
      <c r="CV7" s="680"/>
      <c r="CW7" s="680"/>
      <c r="CX7" s="680"/>
      <c r="CY7" s="681"/>
      <c r="CZ7" s="682">
        <v>7.5</v>
      </c>
      <c r="DA7" s="682"/>
      <c r="DB7" s="682"/>
      <c r="DC7" s="682"/>
      <c r="DD7" s="688">
        <v>172493</v>
      </c>
      <c r="DE7" s="680"/>
      <c r="DF7" s="680"/>
      <c r="DG7" s="680"/>
      <c r="DH7" s="680"/>
      <c r="DI7" s="680"/>
      <c r="DJ7" s="680"/>
      <c r="DK7" s="680"/>
      <c r="DL7" s="680"/>
      <c r="DM7" s="680"/>
      <c r="DN7" s="680"/>
      <c r="DO7" s="680"/>
      <c r="DP7" s="681"/>
      <c r="DQ7" s="688">
        <v>829077</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4982</v>
      </c>
      <c r="S8" s="680"/>
      <c r="T8" s="680"/>
      <c r="U8" s="680"/>
      <c r="V8" s="680"/>
      <c r="W8" s="680"/>
      <c r="X8" s="680"/>
      <c r="Y8" s="681"/>
      <c r="Z8" s="682">
        <v>0</v>
      </c>
      <c r="AA8" s="682"/>
      <c r="AB8" s="682"/>
      <c r="AC8" s="682"/>
      <c r="AD8" s="683">
        <v>4982</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32358</v>
      </c>
      <c r="BH8" s="680"/>
      <c r="BI8" s="680"/>
      <c r="BJ8" s="680"/>
      <c r="BK8" s="680"/>
      <c r="BL8" s="680"/>
      <c r="BM8" s="680"/>
      <c r="BN8" s="681"/>
      <c r="BO8" s="682">
        <v>1</v>
      </c>
      <c r="BP8" s="682"/>
      <c r="BQ8" s="682"/>
      <c r="BR8" s="682"/>
      <c r="BS8" s="688" t="s">
        <v>126</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2861268</v>
      </c>
      <c r="CS8" s="680"/>
      <c r="CT8" s="680"/>
      <c r="CU8" s="680"/>
      <c r="CV8" s="680"/>
      <c r="CW8" s="680"/>
      <c r="CX8" s="680"/>
      <c r="CY8" s="681"/>
      <c r="CZ8" s="682">
        <v>19.7</v>
      </c>
      <c r="DA8" s="682"/>
      <c r="DB8" s="682"/>
      <c r="DC8" s="682"/>
      <c r="DD8" s="688">
        <v>78226</v>
      </c>
      <c r="DE8" s="680"/>
      <c r="DF8" s="680"/>
      <c r="DG8" s="680"/>
      <c r="DH8" s="680"/>
      <c r="DI8" s="680"/>
      <c r="DJ8" s="680"/>
      <c r="DK8" s="680"/>
      <c r="DL8" s="680"/>
      <c r="DM8" s="680"/>
      <c r="DN8" s="680"/>
      <c r="DO8" s="680"/>
      <c r="DP8" s="681"/>
      <c r="DQ8" s="688">
        <v>1596364</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4309</v>
      </c>
      <c r="S9" s="680"/>
      <c r="T9" s="680"/>
      <c r="U9" s="680"/>
      <c r="V9" s="680"/>
      <c r="W9" s="680"/>
      <c r="X9" s="680"/>
      <c r="Y9" s="681"/>
      <c r="Z9" s="682">
        <v>0</v>
      </c>
      <c r="AA9" s="682"/>
      <c r="AB9" s="682"/>
      <c r="AC9" s="682"/>
      <c r="AD9" s="683">
        <v>4309</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1079804</v>
      </c>
      <c r="BH9" s="680"/>
      <c r="BI9" s="680"/>
      <c r="BJ9" s="680"/>
      <c r="BK9" s="680"/>
      <c r="BL9" s="680"/>
      <c r="BM9" s="680"/>
      <c r="BN9" s="681"/>
      <c r="BO9" s="682">
        <v>34.5</v>
      </c>
      <c r="BP9" s="682"/>
      <c r="BQ9" s="682"/>
      <c r="BR9" s="682"/>
      <c r="BS9" s="688" t="s">
        <v>126</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1237909</v>
      </c>
      <c r="CS9" s="680"/>
      <c r="CT9" s="680"/>
      <c r="CU9" s="680"/>
      <c r="CV9" s="680"/>
      <c r="CW9" s="680"/>
      <c r="CX9" s="680"/>
      <c r="CY9" s="681"/>
      <c r="CZ9" s="682">
        <v>8.5</v>
      </c>
      <c r="DA9" s="682"/>
      <c r="DB9" s="682"/>
      <c r="DC9" s="682"/>
      <c r="DD9" s="688">
        <v>796</v>
      </c>
      <c r="DE9" s="680"/>
      <c r="DF9" s="680"/>
      <c r="DG9" s="680"/>
      <c r="DH9" s="680"/>
      <c r="DI9" s="680"/>
      <c r="DJ9" s="680"/>
      <c r="DK9" s="680"/>
      <c r="DL9" s="680"/>
      <c r="DM9" s="680"/>
      <c r="DN9" s="680"/>
      <c r="DO9" s="680"/>
      <c r="DP9" s="681"/>
      <c r="DQ9" s="688">
        <v>1167450</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245</v>
      </c>
      <c r="AA10" s="682"/>
      <c r="AB10" s="682"/>
      <c r="AC10" s="682"/>
      <c r="AD10" s="683" t="s">
        <v>126</v>
      </c>
      <c r="AE10" s="683"/>
      <c r="AF10" s="683"/>
      <c r="AG10" s="683"/>
      <c r="AH10" s="683"/>
      <c r="AI10" s="683"/>
      <c r="AJ10" s="683"/>
      <c r="AK10" s="683"/>
      <c r="AL10" s="684" t="s">
        <v>245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72578</v>
      </c>
      <c r="BH10" s="680"/>
      <c r="BI10" s="680"/>
      <c r="BJ10" s="680"/>
      <c r="BK10" s="680"/>
      <c r="BL10" s="680"/>
      <c r="BM10" s="680"/>
      <c r="BN10" s="681"/>
      <c r="BO10" s="682">
        <v>2.2999999999999998</v>
      </c>
      <c r="BP10" s="682"/>
      <c r="BQ10" s="682"/>
      <c r="BR10" s="682"/>
      <c r="BS10" s="688" t="s">
        <v>126</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8364</v>
      </c>
      <c r="CS10" s="680"/>
      <c r="CT10" s="680"/>
      <c r="CU10" s="680"/>
      <c r="CV10" s="680"/>
      <c r="CW10" s="680"/>
      <c r="CX10" s="680"/>
      <c r="CY10" s="681"/>
      <c r="CZ10" s="682">
        <v>0.1</v>
      </c>
      <c r="DA10" s="682"/>
      <c r="DB10" s="682"/>
      <c r="DC10" s="682"/>
      <c r="DD10" s="688" t="s">
        <v>126</v>
      </c>
      <c r="DE10" s="680"/>
      <c r="DF10" s="680"/>
      <c r="DG10" s="680"/>
      <c r="DH10" s="680"/>
      <c r="DI10" s="680"/>
      <c r="DJ10" s="680"/>
      <c r="DK10" s="680"/>
      <c r="DL10" s="680"/>
      <c r="DM10" s="680"/>
      <c r="DN10" s="680"/>
      <c r="DO10" s="680"/>
      <c r="DP10" s="681"/>
      <c r="DQ10" s="688">
        <v>5389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245</v>
      </c>
      <c r="AA11" s="682"/>
      <c r="AB11" s="682"/>
      <c r="AC11" s="682"/>
      <c r="AD11" s="683" t="s">
        <v>245</v>
      </c>
      <c r="AE11" s="683"/>
      <c r="AF11" s="683"/>
      <c r="AG11" s="683"/>
      <c r="AH11" s="683"/>
      <c r="AI11" s="683"/>
      <c r="AJ11" s="683"/>
      <c r="AK11" s="683"/>
      <c r="AL11" s="684" t="s">
        <v>245</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227375</v>
      </c>
      <c r="BH11" s="680"/>
      <c r="BI11" s="680"/>
      <c r="BJ11" s="680"/>
      <c r="BK11" s="680"/>
      <c r="BL11" s="680"/>
      <c r="BM11" s="680"/>
      <c r="BN11" s="681"/>
      <c r="BO11" s="682">
        <v>7.3</v>
      </c>
      <c r="BP11" s="682"/>
      <c r="BQ11" s="682"/>
      <c r="BR11" s="682"/>
      <c r="BS11" s="688">
        <v>45066</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3613613</v>
      </c>
      <c r="CS11" s="680"/>
      <c r="CT11" s="680"/>
      <c r="CU11" s="680"/>
      <c r="CV11" s="680"/>
      <c r="CW11" s="680"/>
      <c r="CX11" s="680"/>
      <c r="CY11" s="681"/>
      <c r="CZ11" s="682">
        <v>24.8</v>
      </c>
      <c r="DA11" s="682"/>
      <c r="DB11" s="682"/>
      <c r="DC11" s="682"/>
      <c r="DD11" s="688">
        <v>475682</v>
      </c>
      <c r="DE11" s="680"/>
      <c r="DF11" s="680"/>
      <c r="DG11" s="680"/>
      <c r="DH11" s="680"/>
      <c r="DI11" s="680"/>
      <c r="DJ11" s="680"/>
      <c r="DK11" s="680"/>
      <c r="DL11" s="680"/>
      <c r="DM11" s="680"/>
      <c r="DN11" s="680"/>
      <c r="DO11" s="680"/>
      <c r="DP11" s="681"/>
      <c r="DQ11" s="688">
        <v>487130</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386796</v>
      </c>
      <c r="S12" s="680"/>
      <c r="T12" s="680"/>
      <c r="U12" s="680"/>
      <c r="V12" s="680"/>
      <c r="W12" s="680"/>
      <c r="X12" s="680"/>
      <c r="Y12" s="681"/>
      <c r="Z12" s="682">
        <v>2.6</v>
      </c>
      <c r="AA12" s="682"/>
      <c r="AB12" s="682"/>
      <c r="AC12" s="682"/>
      <c r="AD12" s="683">
        <v>386796</v>
      </c>
      <c r="AE12" s="683"/>
      <c r="AF12" s="683"/>
      <c r="AG12" s="683"/>
      <c r="AH12" s="683"/>
      <c r="AI12" s="683"/>
      <c r="AJ12" s="683"/>
      <c r="AK12" s="683"/>
      <c r="AL12" s="684">
        <v>5.5</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1467979</v>
      </c>
      <c r="BH12" s="680"/>
      <c r="BI12" s="680"/>
      <c r="BJ12" s="680"/>
      <c r="BK12" s="680"/>
      <c r="BL12" s="680"/>
      <c r="BM12" s="680"/>
      <c r="BN12" s="681"/>
      <c r="BO12" s="682">
        <v>46.9</v>
      </c>
      <c r="BP12" s="682"/>
      <c r="BQ12" s="682"/>
      <c r="BR12" s="682"/>
      <c r="BS12" s="688" t="s">
        <v>245</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714185</v>
      </c>
      <c r="CS12" s="680"/>
      <c r="CT12" s="680"/>
      <c r="CU12" s="680"/>
      <c r="CV12" s="680"/>
      <c r="CW12" s="680"/>
      <c r="CX12" s="680"/>
      <c r="CY12" s="681"/>
      <c r="CZ12" s="682">
        <v>4.9000000000000004</v>
      </c>
      <c r="DA12" s="682"/>
      <c r="DB12" s="682"/>
      <c r="DC12" s="682"/>
      <c r="DD12" s="688">
        <v>29998</v>
      </c>
      <c r="DE12" s="680"/>
      <c r="DF12" s="680"/>
      <c r="DG12" s="680"/>
      <c r="DH12" s="680"/>
      <c r="DI12" s="680"/>
      <c r="DJ12" s="680"/>
      <c r="DK12" s="680"/>
      <c r="DL12" s="680"/>
      <c r="DM12" s="680"/>
      <c r="DN12" s="680"/>
      <c r="DO12" s="680"/>
      <c r="DP12" s="681"/>
      <c r="DQ12" s="688">
        <v>396538</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5256</v>
      </c>
      <c r="S13" s="680"/>
      <c r="T13" s="680"/>
      <c r="U13" s="680"/>
      <c r="V13" s="680"/>
      <c r="W13" s="680"/>
      <c r="X13" s="680"/>
      <c r="Y13" s="681"/>
      <c r="Z13" s="682">
        <v>0</v>
      </c>
      <c r="AA13" s="682"/>
      <c r="AB13" s="682"/>
      <c r="AC13" s="682"/>
      <c r="AD13" s="683">
        <v>5256</v>
      </c>
      <c r="AE13" s="683"/>
      <c r="AF13" s="683"/>
      <c r="AG13" s="683"/>
      <c r="AH13" s="683"/>
      <c r="AI13" s="683"/>
      <c r="AJ13" s="683"/>
      <c r="AK13" s="683"/>
      <c r="AL13" s="684">
        <v>0.1</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1460676</v>
      </c>
      <c r="BH13" s="680"/>
      <c r="BI13" s="680"/>
      <c r="BJ13" s="680"/>
      <c r="BK13" s="680"/>
      <c r="BL13" s="680"/>
      <c r="BM13" s="680"/>
      <c r="BN13" s="681"/>
      <c r="BO13" s="682">
        <v>46.7</v>
      </c>
      <c r="BP13" s="682"/>
      <c r="BQ13" s="682"/>
      <c r="BR13" s="682"/>
      <c r="BS13" s="688" t="s">
        <v>126</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1153877</v>
      </c>
      <c r="CS13" s="680"/>
      <c r="CT13" s="680"/>
      <c r="CU13" s="680"/>
      <c r="CV13" s="680"/>
      <c r="CW13" s="680"/>
      <c r="CX13" s="680"/>
      <c r="CY13" s="681"/>
      <c r="CZ13" s="682">
        <v>7.9</v>
      </c>
      <c r="DA13" s="682"/>
      <c r="DB13" s="682"/>
      <c r="DC13" s="682"/>
      <c r="DD13" s="688">
        <v>350483</v>
      </c>
      <c r="DE13" s="680"/>
      <c r="DF13" s="680"/>
      <c r="DG13" s="680"/>
      <c r="DH13" s="680"/>
      <c r="DI13" s="680"/>
      <c r="DJ13" s="680"/>
      <c r="DK13" s="680"/>
      <c r="DL13" s="680"/>
      <c r="DM13" s="680"/>
      <c r="DN13" s="680"/>
      <c r="DO13" s="680"/>
      <c r="DP13" s="681"/>
      <c r="DQ13" s="688">
        <v>772691</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245</v>
      </c>
      <c r="S14" s="680"/>
      <c r="T14" s="680"/>
      <c r="U14" s="680"/>
      <c r="V14" s="680"/>
      <c r="W14" s="680"/>
      <c r="X14" s="680"/>
      <c r="Y14" s="681"/>
      <c r="Z14" s="682" t="s">
        <v>245</v>
      </c>
      <c r="AA14" s="682"/>
      <c r="AB14" s="682"/>
      <c r="AC14" s="682"/>
      <c r="AD14" s="683" t="s">
        <v>245</v>
      </c>
      <c r="AE14" s="683"/>
      <c r="AF14" s="683"/>
      <c r="AG14" s="683"/>
      <c r="AH14" s="683"/>
      <c r="AI14" s="683"/>
      <c r="AJ14" s="683"/>
      <c r="AK14" s="683"/>
      <c r="AL14" s="684" t="s">
        <v>245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62193</v>
      </c>
      <c r="BH14" s="680"/>
      <c r="BI14" s="680"/>
      <c r="BJ14" s="680"/>
      <c r="BK14" s="680"/>
      <c r="BL14" s="680"/>
      <c r="BM14" s="680"/>
      <c r="BN14" s="681"/>
      <c r="BO14" s="682">
        <v>2</v>
      </c>
      <c r="BP14" s="682"/>
      <c r="BQ14" s="682"/>
      <c r="BR14" s="682"/>
      <c r="BS14" s="688" t="s">
        <v>126</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739454</v>
      </c>
      <c r="CS14" s="680"/>
      <c r="CT14" s="680"/>
      <c r="CU14" s="680"/>
      <c r="CV14" s="680"/>
      <c r="CW14" s="680"/>
      <c r="CX14" s="680"/>
      <c r="CY14" s="681"/>
      <c r="CZ14" s="682">
        <v>5.0999999999999996</v>
      </c>
      <c r="DA14" s="682"/>
      <c r="DB14" s="682"/>
      <c r="DC14" s="682"/>
      <c r="DD14" s="688">
        <v>359771</v>
      </c>
      <c r="DE14" s="680"/>
      <c r="DF14" s="680"/>
      <c r="DG14" s="680"/>
      <c r="DH14" s="680"/>
      <c r="DI14" s="680"/>
      <c r="DJ14" s="680"/>
      <c r="DK14" s="680"/>
      <c r="DL14" s="680"/>
      <c r="DM14" s="680"/>
      <c r="DN14" s="680"/>
      <c r="DO14" s="680"/>
      <c r="DP14" s="681"/>
      <c r="DQ14" s="688">
        <v>397319</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67480</v>
      </c>
      <c r="S15" s="680"/>
      <c r="T15" s="680"/>
      <c r="U15" s="680"/>
      <c r="V15" s="680"/>
      <c r="W15" s="680"/>
      <c r="X15" s="680"/>
      <c r="Y15" s="681"/>
      <c r="Z15" s="682">
        <v>0.5</v>
      </c>
      <c r="AA15" s="682"/>
      <c r="AB15" s="682"/>
      <c r="AC15" s="682"/>
      <c r="AD15" s="683">
        <v>67480</v>
      </c>
      <c r="AE15" s="683"/>
      <c r="AF15" s="683"/>
      <c r="AG15" s="683"/>
      <c r="AH15" s="683"/>
      <c r="AI15" s="683"/>
      <c r="AJ15" s="683"/>
      <c r="AK15" s="683"/>
      <c r="AL15" s="684">
        <v>1</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127552</v>
      </c>
      <c r="BH15" s="680"/>
      <c r="BI15" s="680"/>
      <c r="BJ15" s="680"/>
      <c r="BK15" s="680"/>
      <c r="BL15" s="680"/>
      <c r="BM15" s="680"/>
      <c r="BN15" s="681"/>
      <c r="BO15" s="682">
        <v>4.0999999999999996</v>
      </c>
      <c r="BP15" s="682"/>
      <c r="BQ15" s="682"/>
      <c r="BR15" s="682"/>
      <c r="BS15" s="688" t="s">
        <v>245</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1499844</v>
      </c>
      <c r="CS15" s="680"/>
      <c r="CT15" s="680"/>
      <c r="CU15" s="680"/>
      <c r="CV15" s="680"/>
      <c r="CW15" s="680"/>
      <c r="CX15" s="680"/>
      <c r="CY15" s="681"/>
      <c r="CZ15" s="682">
        <v>10.3</v>
      </c>
      <c r="DA15" s="682"/>
      <c r="DB15" s="682"/>
      <c r="DC15" s="682"/>
      <c r="DD15" s="688">
        <v>327617</v>
      </c>
      <c r="DE15" s="680"/>
      <c r="DF15" s="680"/>
      <c r="DG15" s="680"/>
      <c r="DH15" s="680"/>
      <c r="DI15" s="680"/>
      <c r="DJ15" s="680"/>
      <c r="DK15" s="680"/>
      <c r="DL15" s="680"/>
      <c r="DM15" s="680"/>
      <c r="DN15" s="680"/>
      <c r="DO15" s="680"/>
      <c r="DP15" s="681"/>
      <c r="DQ15" s="688">
        <v>1268210</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245</v>
      </c>
      <c r="S16" s="680"/>
      <c r="T16" s="680"/>
      <c r="U16" s="680"/>
      <c r="V16" s="680"/>
      <c r="W16" s="680"/>
      <c r="X16" s="680"/>
      <c r="Y16" s="681"/>
      <c r="Z16" s="682" t="s">
        <v>126</v>
      </c>
      <c r="AA16" s="682"/>
      <c r="AB16" s="682"/>
      <c r="AC16" s="682"/>
      <c r="AD16" s="683" t="s">
        <v>245</v>
      </c>
      <c r="AE16" s="683"/>
      <c r="AF16" s="683"/>
      <c r="AG16" s="683"/>
      <c r="AH16" s="683"/>
      <c r="AI16" s="683"/>
      <c r="AJ16" s="683"/>
      <c r="AK16" s="683"/>
      <c r="AL16" s="684" t="s">
        <v>245</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245</v>
      </c>
      <c r="BP16" s="682"/>
      <c r="BQ16" s="682"/>
      <c r="BR16" s="682"/>
      <c r="BS16" s="688" t="s">
        <v>245</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743010</v>
      </c>
      <c r="CS16" s="680"/>
      <c r="CT16" s="680"/>
      <c r="CU16" s="680"/>
      <c r="CV16" s="680"/>
      <c r="CW16" s="680"/>
      <c r="CX16" s="680"/>
      <c r="CY16" s="681"/>
      <c r="CZ16" s="682">
        <v>5.0999999999999996</v>
      </c>
      <c r="DA16" s="682"/>
      <c r="DB16" s="682"/>
      <c r="DC16" s="682"/>
      <c r="DD16" s="688" t="s">
        <v>126</v>
      </c>
      <c r="DE16" s="680"/>
      <c r="DF16" s="680"/>
      <c r="DG16" s="680"/>
      <c r="DH16" s="680"/>
      <c r="DI16" s="680"/>
      <c r="DJ16" s="680"/>
      <c r="DK16" s="680"/>
      <c r="DL16" s="680"/>
      <c r="DM16" s="680"/>
      <c r="DN16" s="680"/>
      <c r="DO16" s="680"/>
      <c r="DP16" s="681"/>
      <c r="DQ16" s="688">
        <v>18292</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13522</v>
      </c>
      <c r="S17" s="680"/>
      <c r="T17" s="680"/>
      <c r="U17" s="680"/>
      <c r="V17" s="680"/>
      <c r="W17" s="680"/>
      <c r="X17" s="680"/>
      <c r="Y17" s="681"/>
      <c r="Z17" s="682">
        <v>0.1</v>
      </c>
      <c r="AA17" s="682"/>
      <c r="AB17" s="682"/>
      <c r="AC17" s="682"/>
      <c r="AD17" s="683">
        <v>13522</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245</v>
      </c>
      <c r="BH17" s="680"/>
      <c r="BI17" s="680"/>
      <c r="BJ17" s="680"/>
      <c r="BK17" s="680"/>
      <c r="BL17" s="680"/>
      <c r="BM17" s="680"/>
      <c r="BN17" s="681"/>
      <c r="BO17" s="682" t="s">
        <v>245</v>
      </c>
      <c r="BP17" s="682"/>
      <c r="BQ17" s="682"/>
      <c r="BR17" s="682"/>
      <c r="BS17" s="688" t="s">
        <v>126</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775597</v>
      </c>
      <c r="CS17" s="680"/>
      <c r="CT17" s="680"/>
      <c r="CU17" s="680"/>
      <c r="CV17" s="680"/>
      <c r="CW17" s="680"/>
      <c r="CX17" s="680"/>
      <c r="CY17" s="681"/>
      <c r="CZ17" s="682">
        <v>5.3</v>
      </c>
      <c r="DA17" s="682"/>
      <c r="DB17" s="682"/>
      <c r="DC17" s="682"/>
      <c r="DD17" s="688" t="s">
        <v>245</v>
      </c>
      <c r="DE17" s="680"/>
      <c r="DF17" s="680"/>
      <c r="DG17" s="680"/>
      <c r="DH17" s="680"/>
      <c r="DI17" s="680"/>
      <c r="DJ17" s="680"/>
      <c r="DK17" s="680"/>
      <c r="DL17" s="680"/>
      <c r="DM17" s="680"/>
      <c r="DN17" s="680"/>
      <c r="DO17" s="680"/>
      <c r="DP17" s="681"/>
      <c r="DQ17" s="688">
        <v>742451</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3484700</v>
      </c>
      <c r="S18" s="680"/>
      <c r="T18" s="680"/>
      <c r="U18" s="680"/>
      <c r="V18" s="680"/>
      <c r="W18" s="680"/>
      <c r="X18" s="680"/>
      <c r="Y18" s="681"/>
      <c r="Z18" s="682">
        <v>23.3</v>
      </c>
      <c r="AA18" s="682"/>
      <c r="AB18" s="682"/>
      <c r="AC18" s="682"/>
      <c r="AD18" s="683">
        <v>3110724</v>
      </c>
      <c r="AE18" s="683"/>
      <c r="AF18" s="683"/>
      <c r="AG18" s="683"/>
      <c r="AH18" s="683"/>
      <c r="AI18" s="683"/>
      <c r="AJ18" s="683"/>
      <c r="AK18" s="683"/>
      <c r="AL18" s="684">
        <v>44.5</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245</v>
      </c>
      <c r="BH18" s="680"/>
      <c r="BI18" s="680"/>
      <c r="BJ18" s="680"/>
      <c r="BK18" s="680"/>
      <c r="BL18" s="680"/>
      <c r="BM18" s="680"/>
      <c r="BN18" s="681"/>
      <c r="BO18" s="682" t="s">
        <v>245</v>
      </c>
      <c r="BP18" s="682"/>
      <c r="BQ18" s="682"/>
      <c r="BR18" s="682"/>
      <c r="BS18" s="688" t="s">
        <v>126</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245</v>
      </c>
      <c r="CS18" s="680"/>
      <c r="CT18" s="680"/>
      <c r="CU18" s="680"/>
      <c r="CV18" s="680"/>
      <c r="CW18" s="680"/>
      <c r="CX18" s="680"/>
      <c r="CY18" s="681"/>
      <c r="CZ18" s="682" t="s">
        <v>245</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3110724</v>
      </c>
      <c r="S19" s="680"/>
      <c r="T19" s="680"/>
      <c r="U19" s="680"/>
      <c r="V19" s="680"/>
      <c r="W19" s="680"/>
      <c r="X19" s="680"/>
      <c r="Y19" s="681"/>
      <c r="Z19" s="682">
        <v>20.8</v>
      </c>
      <c r="AA19" s="682"/>
      <c r="AB19" s="682"/>
      <c r="AC19" s="682"/>
      <c r="AD19" s="683">
        <v>3110724</v>
      </c>
      <c r="AE19" s="683"/>
      <c r="AF19" s="683"/>
      <c r="AG19" s="683"/>
      <c r="AH19" s="683"/>
      <c r="AI19" s="683"/>
      <c r="AJ19" s="683"/>
      <c r="AK19" s="683"/>
      <c r="AL19" s="684">
        <v>44.5</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59486</v>
      </c>
      <c r="BH19" s="680"/>
      <c r="BI19" s="680"/>
      <c r="BJ19" s="680"/>
      <c r="BK19" s="680"/>
      <c r="BL19" s="680"/>
      <c r="BM19" s="680"/>
      <c r="BN19" s="681"/>
      <c r="BO19" s="682">
        <v>1.9</v>
      </c>
      <c r="BP19" s="682"/>
      <c r="BQ19" s="682"/>
      <c r="BR19" s="682"/>
      <c r="BS19" s="688" t="s">
        <v>126</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245</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373976</v>
      </c>
      <c r="S20" s="680"/>
      <c r="T20" s="680"/>
      <c r="U20" s="680"/>
      <c r="V20" s="680"/>
      <c r="W20" s="680"/>
      <c r="X20" s="680"/>
      <c r="Y20" s="681"/>
      <c r="Z20" s="682">
        <v>2.5</v>
      </c>
      <c r="AA20" s="682"/>
      <c r="AB20" s="682"/>
      <c r="AC20" s="682"/>
      <c r="AD20" s="683" t="s">
        <v>126</v>
      </c>
      <c r="AE20" s="683"/>
      <c r="AF20" s="683"/>
      <c r="AG20" s="683"/>
      <c r="AH20" s="683"/>
      <c r="AI20" s="683"/>
      <c r="AJ20" s="683"/>
      <c r="AK20" s="683"/>
      <c r="AL20" s="684" t="s">
        <v>245</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59486</v>
      </c>
      <c r="BH20" s="680"/>
      <c r="BI20" s="680"/>
      <c r="BJ20" s="680"/>
      <c r="BK20" s="680"/>
      <c r="BL20" s="680"/>
      <c r="BM20" s="680"/>
      <c r="BN20" s="681"/>
      <c r="BO20" s="682">
        <v>1.9</v>
      </c>
      <c r="BP20" s="682"/>
      <c r="BQ20" s="682"/>
      <c r="BR20" s="682"/>
      <c r="BS20" s="688" t="s">
        <v>245</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14547147</v>
      </c>
      <c r="CS20" s="680"/>
      <c r="CT20" s="680"/>
      <c r="CU20" s="680"/>
      <c r="CV20" s="680"/>
      <c r="CW20" s="680"/>
      <c r="CX20" s="680"/>
      <c r="CY20" s="681"/>
      <c r="CZ20" s="682">
        <v>100</v>
      </c>
      <c r="DA20" s="682"/>
      <c r="DB20" s="682"/>
      <c r="DC20" s="682"/>
      <c r="DD20" s="688">
        <v>1795066</v>
      </c>
      <c r="DE20" s="680"/>
      <c r="DF20" s="680"/>
      <c r="DG20" s="680"/>
      <c r="DH20" s="680"/>
      <c r="DI20" s="680"/>
      <c r="DJ20" s="680"/>
      <c r="DK20" s="680"/>
      <c r="DL20" s="680"/>
      <c r="DM20" s="680"/>
      <c r="DN20" s="680"/>
      <c r="DO20" s="680"/>
      <c r="DP20" s="681"/>
      <c r="DQ20" s="688">
        <v>7793109</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245</v>
      </c>
      <c r="AA21" s="682"/>
      <c r="AB21" s="682"/>
      <c r="AC21" s="682"/>
      <c r="AD21" s="683" t="s">
        <v>126</v>
      </c>
      <c r="AE21" s="683"/>
      <c r="AF21" s="683"/>
      <c r="AG21" s="683"/>
      <c r="AH21" s="683"/>
      <c r="AI21" s="683"/>
      <c r="AJ21" s="683"/>
      <c r="AK21" s="683"/>
      <c r="AL21" s="684" t="s">
        <v>245</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126</v>
      </c>
      <c r="BH21" s="680"/>
      <c r="BI21" s="680"/>
      <c r="BJ21" s="680"/>
      <c r="BK21" s="680"/>
      <c r="BL21" s="680"/>
      <c r="BM21" s="680"/>
      <c r="BN21" s="681"/>
      <c r="BO21" s="682" t="s">
        <v>245</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7408309</v>
      </c>
      <c r="S22" s="680"/>
      <c r="T22" s="680"/>
      <c r="U22" s="680"/>
      <c r="V22" s="680"/>
      <c r="W22" s="680"/>
      <c r="X22" s="680"/>
      <c r="Y22" s="681"/>
      <c r="Z22" s="682">
        <v>49.6</v>
      </c>
      <c r="AA22" s="682"/>
      <c r="AB22" s="682"/>
      <c r="AC22" s="682"/>
      <c r="AD22" s="683">
        <v>6974847</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245</v>
      </c>
      <c r="BH22" s="680"/>
      <c r="BI22" s="680"/>
      <c r="BJ22" s="680"/>
      <c r="BK22" s="680"/>
      <c r="BL22" s="680"/>
      <c r="BM22" s="680"/>
      <c r="BN22" s="681"/>
      <c r="BO22" s="682" t="s">
        <v>126</v>
      </c>
      <c r="BP22" s="682"/>
      <c r="BQ22" s="682"/>
      <c r="BR22" s="682"/>
      <c r="BS22" s="688" t="s">
        <v>245</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3403</v>
      </c>
      <c r="S23" s="680"/>
      <c r="T23" s="680"/>
      <c r="U23" s="680"/>
      <c r="V23" s="680"/>
      <c r="W23" s="680"/>
      <c r="X23" s="680"/>
      <c r="Y23" s="681"/>
      <c r="Z23" s="682">
        <v>0</v>
      </c>
      <c r="AA23" s="682"/>
      <c r="AB23" s="682"/>
      <c r="AC23" s="682"/>
      <c r="AD23" s="683">
        <v>3403</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59486</v>
      </c>
      <c r="BH23" s="680"/>
      <c r="BI23" s="680"/>
      <c r="BJ23" s="680"/>
      <c r="BK23" s="680"/>
      <c r="BL23" s="680"/>
      <c r="BM23" s="680"/>
      <c r="BN23" s="681"/>
      <c r="BO23" s="682">
        <v>1.9</v>
      </c>
      <c r="BP23" s="682"/>
      <c r="BQ23" s="682"/>
      <c r="BR23" s="682"/>
      <c r="BS23" s="688" t="s">
        <v>126</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200566</v>
      </c>
      <c r="S24" s="680"/>
      <c r="T24" s="680"/>
      <c r="U24" s="680"/>
      <c r="V24" s="680"/>
      <c r="W24" s="680"/>
      <c r="X24" s="680"/>
      <c r="Y24" s="681"/>
      <c r="Z24" s="682">
        <v>1.3</v>
      </c>
      <c r="AA24" s="682"/>
      <c r="AB24" s="682"/>
      <c r="AC24" s="682"/>
      <c r="AD24" s="683" t="s">
        <v>245</v>
      </c>
      <c r="AE24" s="683"/>
      <c r="AF24" s="683"/>
      <c r="AG24" s="683"/>
      <c r="AH24" s="683"/>
      <c r="AI24" s="683"/>
      <c r="AJ24" s="683"/>
      <c r="AK24" s="683"/>
      <c r="AL24" s="684" t="s">
        <v>126</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245</v>
      </c>
      <c r="BH24" s="680"/>
      <c r="BI24" s="680"/>
      <c r="BJ24" s="680"/>
      <c r="BK24" s="680"/>
      <c r="BL24" s="680"/>
      <c r="BM24" s="680"/>
      <c r="BN24" s="681"/>
      <c r="BO24" s="682" t="s">
        <v>245</v>
      </c>
      <c r="BP24" s="682"/>
      <c r="BQ24" s="682"/>
      <c r="BR24" s="682"/>
      <c r="BS24" s="688" t="s">
        <v>245</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3762948</v>
      </c>
      <c r="CS24" s="669"/>
      <c r="CT24" s="669"/>
      <c r="CU24" s="669"/>
      <c r="CV24" s="669"/>
      <c r="CW24" s="669"/>
      <c r="CX24" s="669"/>
      <c r="CY24" s="670"/>
      <c r="CZ24" s="673">
        <v>25.9</v>
      </c>
      <c r="DA24" s="674"/>
      <c r="DB24" s="674"/>
      <c r="DC24" s="693"/>
      <c r="DD24" s="712">
        <v>2693200</v>
      </c>
      <c r="DE24" s="669"/>
      <c r="DF24" s="669"/>
      <c r="DG24" s="669"/>
      <c r="DH24" s="669"/>
      <c r="DI24" s="669"/>
      <c r="DJ24" s="669"/>
      <c r="DK24" s="670"/>
      <c r="DL24" s="712">
        <v>2681892</v>
      </c>
      <c r="DM24" s="669"/>
      <c r="DN24" s="669"/>
      <c r="DO24" s="669"/>
      <c r="DP24" s="669"/>
      <c r="DQ24" s="669"/>
      <c r="DR24" s="669"/>
      <c r="DS24" s="669"/>
      <c r="DT24" s="669"/>
      <c r="DU24" s="669"/>
      <c r="DV24" s="670"/>
      <c r="DW24" s="673">
        <v>36.5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272963</v>
      </c>
      <c r="S25" s="680"/>
      <c r="T25" s="680"/>
      <c r="U25" s="680"/>
      <c r="V25" s="680"/>
      <c r="W25" s="680"/>
      <c r="X25" s="680"/>
      <c r="Y25" s="681"/>
      <c r="Z25" s="682">
        <v>1.8</v>
      </c>
      <c r="AA25" s="682"/>
      <c r="AB25" s="682"/>
      <c r="AC25" s="682"/>
      <c r="AD25" s="683" t="s">
        <v>126</v>
      </c>
      <c r="AE25" s="683"/>
      <c r="AF25" s="683"/>
      <c r="AG25" s="683"/>
      <c r="AH25" s="683"/>
      <c r="AI25" s="683"/>
      <c r="AJ25" s="683"/>
      <c r="AK25" s="683"/>
      <c r="AL25" s="684" t="s">
        <v>245</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245</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1503495</v>
      </c>
      <c r="CS25" s="715"/>
      <c r="CT25" s="715"/>
      <c r="CU25" s="715"/>
      <c r="CV25" s="715"/>
      <c r="CW25" s="715"/>
      <c r="CX25" s="715"/>
      <c r="CY25" s="716"/>
      <c r="CZ25" s="684">
        <v>10.3</v>
      </c>
      <c r="DA25" s="713"/>
      <c r="DB25" s="713"/>
      <c r="DC25" s="717"/>
      <c r="DD25" s="688">
        <v>1415802</v>
      </c>
      <c r="DE25" s="715"/>
      <c r="DF25" s="715"/>
      <c r="DG25" s="715"/>
      <c r="DH25" s="715"/>
      <c r="DI25" s="715"/>
      <c r="DJ25" s="715"/>
      <c r="DK25" s="716"/>
      <c r="DL25" s="688">
        <v>1413926</v>
      </c>
      <c r="DM25" s="715"/>
      <c r="DN25" s="715"/>
      <c r="DO25" s="715"/>
      <c r="DP25" s="715"/>
      <c r="DQ25" s="715"/>
      <c r="DR25" s="715"/>
      <c r="DS25" s="715"/>
      <c r="DT25" s="715"/>
      <c r="DU25" s="715"/>
      <c r="DV25" s="716"/>
      <c r="DW25" s="684">
        <v>19.2</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54520</v>
      </c>
      <c r="S26" s="680"/>
      <c r="T26" s="680"/>
      <c r="U26" s="680"/>
      <c r="V26" s="680"/>
      <c r="W26" s="680"/>
      <c r="X26" s="680"/>
      <c r="Y26" s="681"/>
      <c r="Z26" s="682">
        <v>0.4</v>
      </c>
      <c r="AA26" s="682"/>
      <c r="AB26" s="682"/>
      <c r="AC26" s="682"/>
      <c r="AD26" s="683" t="s">
        <v>126</v>
      </c>
      <c r="AE26" s="683"/>
      <c r="AF26" s="683"/>
      <c r="AG26" s="683"/>
      <c r="AH26" s="683"/>
      <c r="AI26" s="683"/>
      <c r="AJ26" s="683"/>
      <c r="AK26" s="683"/>
      <c r="AL26" s="684" t="s">
        <v>126</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126</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971713</v>
      </c>
      <c r="CS26" s="680"/>
      <c r="CT26" s="680"/>
      <c r="CU26" s="680"/>
      <c r="CV26" s="680"/>
      <c r="CW26" s="680"/>
      <c r="CX26" s="680"/>
      <c r="CY26" s="681"/>
      <c r="CZ26" s="684">
        <v>6.7</v>
      </c>
      <c r="DA26" s="713"/>
      <c r="DB26" s="713"/>
      <c r="DC26" s="717"/>
      <c r="DD26" s="688">
        <v>886272</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1264089</v>
      </c>
      <c r="S27" s="680"/>
      <c r="T27" s="680"/>
      <c r="U27" s="680"/>
      <c r="V27" s="680"/>
      <c r="W27" s="680"/>
      <c r="X27" s="680"/>
      <c r="Y27" s="681"/>
      <c r="Z27" s="682">
        <v>8.5</v>
      </c>
      <c r="AA27" s="682"/>
      <c r="AB27" s="682"/>
      <c r="AC27" s="682"/>
      <c r="AD27" s="683" t="s">
        <v>126</v>
      </c>
      <c r="AE27" s="683"/>
      <c r="AF27" s="683"/>
      <c r="AG27" s="683"/>
      <c r="AH27" s="683"/>
      <c r="AI27" s="683"/>
      <c r="AJ27" s="683"/>
      <c r="AK27" s="683"/>
      <c r="AL27" s="684" t="s">
        <v>126</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3129325</v>
      </c>
      <c r="BH27" s="680"/>
      <c r="BI27" s="680"/>
      <c r="BJ27" s="680"/>
      <c r="BK27" s="680"/>
      <c r="BL27" s="680"/>
      <c r="BM27" s="680"/>
      <c r="BN27" s="681"/>
      <c r="BO27" s="682">
        <v>100</v>
      </c>
      <c r="BP27" s="682"/>
      <c r="BQ27" s="682"/>
      <c r="BR27" s="682"/>
      <c r="BS27" s="688">
        <v>45066</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1483856</v>
      </c>
      <c r="CS27" s="715"/>
      <c r="CT27" s="715"/>
      <c r="CU27" s="715"/>
      <c r="CV27" s="715"/>
      <c r="CW27" s="715"/>
      <c r="CX27" s="715"/>
      <c r="CY27" s="716"/>
      <c r="CZ27" s="684">
        <v>10.199999999999999</v>
      </c>
      <c r="DA27" s="713"/>
      <c r="DB27" s="713"/>
      <c r="DC27" s="717"/>
      <c r="DD27" s="688">
        <v>534947</v>
      </c>
      <c r="DE27" s="715"/>
      <c r="DF27" s="715"/>
      <c r="DG27" s="715"/>
      <c r="DH27" s="715"/>
      <c r="DI27" s="715"/>
      <c r="DJ27" s="715"/>
      <c r="DK27" s="716"/>
      <c r="DL27" s="688">
        <v>525515</v>
      </c>
      <c r="DM27" s="715"/>
      <c r="DN27" s="715"/>
      <c r="DO27" s="715"/>
      <c r="DP27" s="715"/>
      <c r="DQ27" s="715"/>
      <c r="DR27" s="715"/>
      <c r="DS27" s="715"/>
      <c r="DT27" s="715"/>
      <c r="DU27" s="715"/>
      <c r="DV27" s="716"/>
      <c r="DW27" s="684">
        <v>7.1</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245</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775597</v>
      </c>
      <c r="CS28" s="680"/>
      <c r="CT28" s="680"/>
      <c r="CU28" s="680"/>
      <c r="CV28" s="680"/>
      <c r="CW28" s="680"/>
      <c r="CX28" s="680"/>
      <c r="CY28" s="681"/>
      <c r="CZ28" s="684">
        <v>5.3</v>
      </c>
      <c r="DA28" s="713"/>
      <c r="DB28" s="713"/>
      <c r="DC28" s="717"/>
      <c r="DD28" s="688">
        <v>742451</v>
      </c>
      <c r="DE28" s="680"/>
      <c r="DF28" s="680"/>
      <c r="DG28" s="680"/>
      <c r="DH28" s="680"/>
      <c r="DI28" s="680"/>
      <c r="DJ28" s="680"/>
      <c r="DK28" s="681"/>
      <c r="DL28" s="688">
        <v>742451</v>
      </c>
      <c r="DM28" s="680"/>
      <c r="DN28" s="680"/>
      <c r="DO28" s="680"/>
      <c r="DP28" s="680"/>
      <c r="DQ28" s="680"/>
      <c r="DR28" s="680"/>
      <c r="DS28" s="680"/>
      <c r="DT28" s="680"/>
      <c r="DU28" s="680"/>
      <c r="DV28" s="681"/>
      <c r="DW28" s="684">
        <v>10.1</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3261099</v>
      </c>
      <c r="S29" s="680"/>
      <c r="T29" s="680"/>
      <c r="U29" s="680"/>
      <c r="V29" s="680"/>
      <c r="W29" s="680"/>
      <c r="X29" s="680"/>
      <c r="Y29" s="681"/>
      <c r="Z29" s="682">
        <v>21.8</v>
      </c>
      <c r="AA29" s="682"/>
      <c r="AB29" s="682"/>
      <c r="AC29" s="682"/>
      <c r="AD29" s="683" t="s">
        <v>126</v>
      </c>
      <c r="AE29" s="683"/>
      <c r="AF29" s="683"/>
      <c r="AG29" s="683"/>
      <c r="AH29" s="683"/>
      <c r="AI29" s="683"/>
      <c r="AJ29" s="683"/>
      <c r="AK29" s="683"/>
      <c r="AL29" s="684" t="s">
        <v>245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775534</v>
      </c>
      <c r="CS29" s="715"/>
      <c r="CT29" s="715"/>
      <c r="CU29" s="715"/>
      <c r="CV29" s="715"/>
      <c r="CW29" s="715"/>
      <c r="CX29" s="715"/>
      <c r="CY29" s="716"/>
      <c r="CZ29" s="684">
        <v>5.3</v>
      </c>
      <c r="DA29" s="713"/>
      <c r="DB29" s="713"/>
      <c r="DC29" s="717"/>
      <c r="DD29" s="688">
        <v>742388</v>
      </c>
      <c r="DE29" s="715"/>
      <c r="DF29" s="715"/>
      <c r="DG29" s="715"/>
      <c r="DH29" s="715"/>
      <c r="DI29" s="715"/>
      <c r="DJ29" s="715"/>
      <c r="DK29" s="716"/>
      <c r="DL29" s="688">
        <v>742388</v>
      </c>
      <c r="DM29" s="715"/>
      <c r="DN29" s="715"/>
      <c r="DO29" s="715"/>
      <c r="DP29" s="715"/>
      <c r="DQ29" s="715"/>
      <c r="DR29" s="715"/>
      <c r="DS29" s="715"/>
      <c r="DT29" s="715"/>
      <c r="DU29" s="715"/>
      <c r="DV29" s="716"/>
      <c r="DW29" s="684">
        <v>10.1</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28036</v>
      </c>
      <c r="S30" s="680"/>
      <c r="T30" s="680"/>
      <c r="U30" s="680"/>
      <c r="V30" s="680"/>
      <c r="W30" s="680"/>
      <c r="X30" s="680"/>
      <c r="Y30" s="681"/>
      <c r="Z30" s="682">
        <v>0.2</v>
      </c>
      <c r="AA30" s="682"/>
      <c r="AB30" s="682"/>
      <c r="AC30" s="682"/>
      <c r="AD30" s="683">
        <v>15379</v>
      </c>
      <c r="AE30" s="683"/>
      <c r="AF30" s="683"/>
      <c r="AG30" s="683"/>
      <c r="AH30" s="683"/>
      <c r="AI30" s="683"/>
      <c r="AJ30" s="683"/>
      <c r="AK30" s="683"/>
      <c r="AL30" s="684">
        <v>0.2</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99.7</v>
      </c>
      <c r="BH30" s="740"/>
      <c r="BI30" s="740"/>
      <c r="BJ30" s="740"/>
      <c r="BK30" s="740"/>
      <c r="BL30" s="740"/>
      <c r="BM30" s="674">
        <v>99.1</v>
      </c>
      <c r="BN30" s="740"/>
      <c r="BO30" s="740"/>
      <c r="BP30" s="740"/>
      <c r="BQ30" s="741"/>
      <c r="BR30" s="739">
        <v>99.7</v>
      </c>
      <c r="BS30" s="740"/>
      <c r="BT30" s="740"/>
      <c r="BU30" s="740"/>
      <c r="BV30" s="740"/>
      <c r="BW30" s="740"/>
      <c r="BX30" s="674">
        <v>98.9</v>
      </c>
      <c r="BY30" s="740"/>
      <c r="BZ30" s="740"/>
      <c r="CA30" s="740"/>
      <c r="CB30" s="741"/>
      <c r="CD30" s="744"/>
      <c r="CE30" s="745"/>
      <c r="CF30" s="694" t="s">
        <v>312</v>
      </c>
      <c r="CG30" s="695"/>
      <c r="CH30" s="695"/>
      <c r="CI30" s="695"/>
      <c r="CJ30" s="695"/>
      <c r="CK30" s="695"/>
      <c r="CL30" s="695"/>
      <c r="CM30" s="695"/>
      <c r="CN30" s="695"/>
      <c r="CO30" s="695"/>
      <c r="CP30" s="695"/>
      <c r="CQ30" s="696"/>
      <c r="CR30" s="679">
        <v>713630</v>
      </c>
      <c r="CS30" s="680"/>
      <c r="CT30" s="680"/>
      <c r="CU30" s="680"/>
      <c r="CV30" s="680"/>
      <c r="CW30" s="680"/>
      <c r="CX30" s="680"/>
      <c r="CY30" s="681"/>
      <c r="CZ30" s="684">
        <v>4.9000000000000004</v>
      </c>
      <c r="DA30" s="713"/>
      <c r="DB30" s="713"/>
      <c r="DC30" s="717"/>
      <c r="DD30" s="688">
        <v>683127</v>
      </c>
      <c r="DE30" s="680"/>
      <c r="DF30" s="680"/>
      <c r="DG30" s="680"/>
      <c r="DH30" s="680"/>
      <c r="DI30" s="680"/>
      <c r="DJ30" s="680"/>
      <c r="DK30" s="681"/>
      <c r="DL30" s="688">
        <v>683127</v>
      </c>
      <c r="DM30" s="680"/>
      <c r="DN30" s="680"/>
      <c r="DO30" s="680"/>
      <c r="DP30" s="680"/>
      <c r="DQ30" s="680"/>
      <c r="DR30" s="680"/>
      <c r="DS30" s="680"/>
      <c r="DT30" s="680"/>
      <c r="DU30" s="680"/>
      <c r="DV30" s="681"/>
      <c r="DW30" s="684">
        <v>9.3000000000000007</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79145</v>
      </c>
      <c r="S31" s="680"/>
      <c r="T31" s="680"/>
      <c r="U31" s="680"/>
      <c r="V31" s="680"/>
      <c r="W31" s="680"/>
      <c r="X31" s="680"/>
      <c r="Y31" s="681"/>
      <c r="Z31" s="682">
        <v>0.5</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99.6</v>
      </c>
      <c r="BH31" s="715"/>
      <c r="BI31" s="715"/>
      <c r="BJ31" s="715"/>
      <c r="BK31" s="715"/>
      <c r="BL31" s="715"/>
      <c r="BM31" s="685">
        <v>98.7</v>
      </c>
      <c r="BN31" s="737"/>
      <c r="BO31" s="737"/>
      <c r="BP31" s="737"/>
      <c r="BQ31" s="738"/>
      <c r="BR31" s="736">
        <v>99.5</v>
      </c>
      <c r="BS31" s="715"/>
      <c r="BT31" s="715"/>
      <c r="BU31" s="715"/>
      <c r="BV31" s="715"/>
      <c r="BW31" s="715"/>
      <c r="BX31" s="685">
        <v>98.3</v>
      </c>
      <c r="BY31" s="737"/>
      <c r="BZ31" s="737"/>
      <c r="CA31" s="737"/>
      <c r="CB31" s="738"/>
      <c r="CD31" s="744"/>
      <c r="CE31" s="745"/>
      <c r="CF31" s="694" t="s">
        <v>316</v>
      </c>
      <c r="CG31" s="695"/>
      <c r="CH31" s="695"/>
      <c r="CI31" s="695"/>
      <c r="CJ31" s="695"/>
      <c r="CK31" s="695"/>
      <c r="CL31" s="695"/>
      <c r="CM31" s="695"/>
      <c r="CN31" s="695"/>
      <c r="CO31" s="695"/>
      <c r="CP31" s="695"/>
      <c r="CQ31" s="696"/>
      <c r="CR31" s="679">
        <v>61904</v>
      </c>
      <c r="CS31" s="715"/>
      <c r="CT31" s="715"/>
      <c r="CU31" s="715"/>
      <c r="CV31" s="715"/>
      <c r="CW31" s="715"/>
      <c r="CX31" s="715"/>
      <c r="CY31" s="716"/>
      <c r="CZ31" s="684">
        <v>0.4</v>
      </c>
      <c r="DA31" s="713"/>
      <c r="DB31" s="713"/>
      <c r="DC31" s="717"/>
      <c r="DD31" s="688">
        <v>59261</v>
      </c>
      <c r="DE31" s="715"/>
      <c r="DF31" s="715"/>
      <c r="DG31" s="715"/>
      <c r="DH31" s="715"/>
      <c r="DI31" s="715"/>
      <c r="DJ31" s="715"/>
      <c r="DK31" s="716"/>
      <c r="DL31" s="688">
        <v>59261</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144531</v>
      </c>
      <c r="S32" s="680"/>
      <c r="T32" s="680"/>
      <c r="U32" s="680"/>
      <c r="V32" s="680"/>
      <c r="W32" s="680"/>
      <c r="X32" s="680"/>
      <c r="Y32" s="681"/>
      <c r="Z32" s="682">
        <v>1</v>
      </c>
      <c r="AA32" s="682"/>
      <c r="AB32" s="682"/>
      <c r="AC32" s="682"/>
      <c r="AD32" s="683" t="s">
        <v>126</v>
      </c>
      <c r="AE32" s="683"/>
      <c r="AF32" s="683"/>
      <c r="AG32" s="683"/>
      <c r="AH32" s="683"/>
      <c r="AI32" s="683"/>
      <c r="AJ32" s="683"/>
      <c r="AK32" s="683"/>
      <c r="AL32" s="684" t="s">
        <v>245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99.8</v>
      </c>
      <c r="BH32" s="749"/>
      <c r="BI32" s="749"/>
      <c r="BJ32" s="749"/>
      <c r="BK32" s="749"/>
      <c r="BL32" s="749"/>
      <c r="BM32" s="750">
        <v>99.4</v>
      </c>
      <c r="BN32" s="749"/>
      <c r="BO32" s="749"/>
      <c r="BP32" s="749"/>
      <c r="BQ32" s="751"/>
      <c r="BR32" s="748">
        <v>99.8</v>
      </c>
      <c r="BS32" s="749"/>
      <c r="BT32" s="749"/>
      <c r="BU32" s="749"/>
      <c r="BV32" s="749"/>
      <c r="BW32" s="749"/>
      <c r="BX32" s="750">
        <v>99.3</v>
      </c>
      <c r="BY32" s="749"/>
      <c r="BZ32" s="749"/>
      <c r="CA32" s="749"/>
      <c r="CB32" s="751"/>
      <c r="CD32" s="746"/>
      <c r="CE32" s="747"/>
      <c r="CF32" s="694" t="s">
        <v>319</v>
      </c>
      <c r="CG32" s="695"/>
      <c r="CH32" s="695"/>
      <c r="CI32" s="695"/>
      <c r="CJ32" s="695"/>
      <c r="CK32" s="695"/>
      <c r="CL32" s="695"/>
      <c r="CM32" s="695"/>
      <c r="CN32" s="695"/>
      <c r="CO32" s="695"/>
      <c r="CP32" s="695"/>
      <c r="CQ32" s="696"/>
      <c r="CR32" s="679">
        <v>63</v>
      </c>
      <c r="CS32" s="680"/>
      <c r="CT32" s="680"/>
      <c r="CU32" s="680"/>
      <c r="CV32" s="680"/>
      <c r="CW32" s="680"/>
      <c r="CX32" s="680"/>
      <c r="CY32" s="681"/>
      <c r="CZ32" s="684">
        <v>0</v>
      </c>
      <c r="DA32" s="713"/>
      <c r="DB32" s="713"/>
      <c r="DC32" s="717"/>
      <c r="DD32" s="688">
        <v>63</v>
      </c>
      <c r="DE32" s="680"/>
      <c r="DF32" s="680"/>
      <c r="DG32" s="680"/>
      <c r="DH32" s="680"/>
      <c r="DI32" s="680"/>
      <c r="DJ32" s="680"/>
      <c r="DK32" s="681"/>
      <c r="DL32" s="688">
        <v>63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315359</v>
      </c>
      <c r="S33" s="680"/>
      <c r="T33" s="680"/>
      <c r="U33" s="680"/>
      <c r="V33" s="680"/>
      <c r="W33" s="680"/>
      <c r="X33" s="680"/>
      <c r="Y33" s="681"/>
      <c r="Z33" s="682">
        <v>2.1</v>
      </c>
      <c r="AA33" s="682"/>
      <c r="AB33" s="682"/>
      <c r="AC33" s="682"/>
      <c r="AD33" s="683" t="s">
        <v>245</v>
      </c>
      <c r="AE33" s="683"/>
      <c r="AF33" s="683"/>
      <c r="AG33" s="683"/>
      <c r="AH33" s="683"/>
      <c r="AI33" s="683"/>
      <c r="AJ33" s="683"/>
      <c r="AK33" s="683"/>
      <c r="AL33" s="684" t="s">
        <v>245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8246123</v>
      </c>
      <c r="CS33" s="715"/>
      <c r="CT33" s="715"/>
      <c r="CU33" s="715"/>
      <c r="CV33" s="715"/>
      <c r="CW33" s="715"/>
      <c r="CX33" s="715"/>
      <c r="CY33" s="716"/>
      <c r="CZ33" s="684">
        <v>56.7</v>
      </c>
      <c r="DA33" s="713"/>
      <c r="DB33" s="713"/>
      <c r="DC33" s="717"/>
      <c r="DD33" s="688">
        <v>4497717</v>
      </c>
      <c r="DE33" s="715"/>
      <c r="DF33" s="715"/>
      <c r="DG33" s="715"/>
      <c r="DH33" s="715"/>
      <c r="DI33" s="715"/>
      <c r="DJ33" s="715"/>
      <c r="DK33" s="716"/>
      <c r="DL33" s="688">
        <v>3559652</v>
      </c>
      <c r="DM33" s="715"/>
      <c r="DN33" s="715"/>
      <c r="DO33" s="715"/>
      <c r="DP33" s="715"/>
      <c r="DQ33" s="715"/>
      <c r="DR33" s="715"/>
      <c r="DS33" s="715"/>
      <c r="DT33" s="715"/>
      <c r="DU33" s="715"/>
      <c r="DV33" s="716"/>
      <c r="DW33" s="684">
        <v>48.4</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567792</v>
      </c>
      <c r="S34" s="680"/>
      <c r="T34" s="680"/>
      <c r="U34" s="680"/>
      <c r="V34" s="680"/>
      <c r="W34" s="680"/>
      <c r="X34" s="680"/>
      <c r="Y34" s="681"/>
      <c r="Z34" s="682">
        <v>3.8</v>
      </c>
      <c r="AA34" s="682"/>
      <c r="AB34" s="682"/>
      <c r="AC34" s="682"/>
      <c r="AD34" s="683">
        <v>65</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2049631</v>
      </c>
      <c r="CS34" s="680"/>
      <c r="CT34" s="680"/>
      <c r="CU34" s="680"/>
      <c r="CV34" s="680"/>
      <c r="CW34" s="680"/>
      <c r="CX34" s="680"/>
      <c r="CY34" s="681"/>
      <c r="CZ34" s="684">
        <v>14.1</v>
      </c>
      <c r="DA34" s="713"/>
      <c r="DB34" s="713"/>
      <c r="DC34" s="717"/>
      <c r="DD34" s="688">
        <v>1540918</v>
      </c>
      <c r="DE34" s="680"/>
      <c r="DF34" s="680"/>
      <c r="DG34" s="680"/>
      <c r="DH34" s="680"/>
      <c r="DI34" s="680"/>
      <c r="DJ34" s="680"/>
      <c r="DK34" s="681"/>
      <c r="DL34" s="688">
        <v>1388271</v>
      </c>
      <c r="DM34" s="680"/>
      <c r="DN34" s="680"/>
      <c r="DO34" s="680"/>
      <c r="DP34" s="680"/>
      <c r="DQ34" s="680"/>
      <c r="DR34" s="680"/>
      <c r="DS34" s="680"/>
      <c r="DT34" s="680"/>
      <c r="DU34" s="680"/>
      <c r="DV34" s="681"/>
      <c r="DW34" s="684">
        <v>18.899999999999999</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1349900</v>
      </c>
      <c r="S35" s="680"/>
      <c r="T35" s="680"/>
      <c r="U35" s="680"/>
      <c r="V35" s="680"/>
      <c r="W35" s="680"/>
      <c r="X35" s="680"/>
      <c r="Y35" s="681"/>
      <c r="Z35" s="682">
        <v>9</v>
      </c>
      <c r="AA35" s="682"/>
      <c r="AB35" s="682"/>
      <c r="AC35" s="682"/>
      <c r="AD35" s="683" t="s">
        <v>245</v>
      </c>
      <c r="AE35" s="683"/>
      <c r="AF35" s="683"/>
      <c r="AG35" s="683"/>
      <c r="AH35" s="683"/>
      <c r="AI35" s="683"/>
      <c r="AJ35" s="683"/>
      <c r="AK35" s="683"/>
      <c r="AL35" s="684" t="s">
        <v>245</v>
      </c>
      <c r="AM35" s="685"/>
      <c r="AN35" s="685"/>
      <c r="AO35" s="686"/>
      <c r="AP35" s="234"/>
      <c r="AQ35" s="752" t="s">
        <v>327</v>
      </c>
      <c r="AR35" s="753"/>
      <c r="AS35" s="753"/>
      <c r="AT35" s="753"/>
      <c r="AU35" s="753"/>
      <c r="AV35" s="753"/>
      <c r="AW35" s="753"/>
      <c r="AX35" s="753"/>
      <c r="AY35" s="754"/>
      <c r="AZ35" s="668">
        <v>1343638</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77916</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472887</v>
      </c>
      <c r="CS35" s="715"/>
      <c r="CT35" s="715"/>
      <c r="CU35" s="715"/>
      <c r="CV35" s="715"/>
      <c r="CW35" s="715"/>
      <c r="CX35" s="715"/>
      <c r="CY35" s="716"/>
      <c r="CZ35" s="684">
        <v>3.3</v>
      </c>
      <c r="DA35" s="713"/>
      <c r="DB35" s="713"/>
      <c r="DC35" s="717"/>
      <c r="DD35" s="688">
        <v>422924</v>
      </c>
      <c r="DE35" s="715"/>
      <c r="DF35" s="715"/>
      <c r="DG35" s="715"/>
      <c r="DH35" s="715"/>
      <c r="DI35" s="715"/>
      <c r="DJ35" s="715"/>
      <c r="DK35" s="716"/>
      <c r="DL35" s="688">
        <v>355977</v>
      </c>
      <c r="DM35" s="715"/>
      <c r="DN35" s="715"/>
      <c r="DO35" s="715"/>
      <c r="DP35" s="715"/>
      <c r="DQ35" s="715"/>
      <c r="DR35" s="715"/>
      <c r="DS35" s="715"/>
      <c r="DT35" s="715"/>
      <c r="DU35" s="715"/>
      <c r="DV35" s="716"/>
      <c r="DW35" s="684">
        <v>4.8</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245</v>
      </c>
      <c r="S36" s="680"/>
      <c r="T36" s="680"/>
      <c r="U36" s="680"/>
      <c r="V36" s="680"/>
      <c r="W36" s="680"/>
      <c r="X36" s="680"/>
      <c r="Y36" s="681"/>
      <c r="Z36" s="682" t="s">
        <v>245</v>
      </c>
      <c r="AA36" s="682"/>
      <c r="AB36" s="682"/>
      <c r="AC36" s="682"/>
      <c r="AD36" s="683" t="s">
        <v>245</v>
      </c>
      <c r="AE36" s="683"/>
      <c r="AF36" s="683"/>
      <c r="AG36" s="683"/>
      <c r="AH36" s="683"/>
      <c r="AI36" s="683"/>
      <c r="AJ36" s="683"/>
      <c r="AK36" s="683"/>
      <c r="AL36" s="684" t="s">
        <v>245</v>
      </c>
      <c r="AM36" s="685"/>
      <c r="AN36" s="685"/>
      <c r="AO36" s="686"/>
      <c r="AQ36" s="756" t="s">
        <v>331</v>
      </c>
      <c r="AR36" s="757"/>
      <c r="AS36" s="757"/>
      <c r="AT36" s="757"/>
      <c r="AU36" s="757"/>
      <c r="AV36" s="757"/>
      <c r="AW36" s="757"/>
      <c r="AX36" s="757"/>
      <c r="AY36" s="758"/>
      <c r="AZ36" s="679">
        <v>639248</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78744</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4420614</v>
      </c>
      <c r="CS36" s="680"/>
      <c r="CT36" s="680"/>
      <c r="CU36" s="680"/>
      <c r="CV36" s="680"/>
      <c r="CW36" s="680"/>
      <c r="CX36" s="680"/>
      <c r="CY36" s="681"/>
      <c r="CZ36" s="684">
        <v>30.4</v>
      </c>
      <c r="DA36" s="713"/>
      <c r="DB36" s="713"/>
      <c r="DC36" s="717"/>
      <c r="DD36" s="688">
        <v>1751412</v>
      </c>
      <c r="DE36" s="680"/>
      <c r="DF36" s="680"/>
      <c r="DG36" s="680"/>
      <c r="DH36" s="680"/>
      <c r="DI36" s="680"/>
      <c r="DJ36" s="680"/>
      <c r="DK36" s="681"/>
      <c r="DL36" s="688">
        <v>1278007</v>
      </c>
      <c r="DM36" s="680"/>
      <c r="DN36" s="680"/>
      <c r="DO36" s="680"/>
      <c r="DP36" s="680"/>
      <c r="DQ36" s="680"/>
      <c r="DR36" s="680"/>
      <c r="DS36" s="680"/>
      <c r="DT36" s="680"/>
      <c r="DU36" s="680"/>
      <c r="DV36" s="681"/>
      <c r="DW36" s="684">
        <v>17.399999999999999</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357300</v>
      </c>
      <c r="S37" s="680"/>
      <c r="T37" s="680"/>
      <c r="U37" s="680"/>
      <c r="V37" s="680"/>
      <c r="W37" s="680"/>
      <c r="X37" s="680"/>
      <c r="Y37" s="681"/>
      <c r="Z37" s="682">
        <v>2.4</v>
      </c>
      <c r="AA37" s="682"/>
      <c r="AB37" s="682"/>
      <c r="AC37" s="682"/>
      <c r="AD37" s="683" t="s">
        <v>126</v>
      </c>
      <c r="AE37" s="683"/>
      <c r="AF37" s="683"/>
      <c r="AG37" s="683"/>
      <c r="AH37" s="683"/>
      <c r="AI37" s="683"/>
      <c r="AJ37" s="683"/>
      <c r="AK37" s="683"/>
      <c r="AL37" s="684" t="s">
        <v>245</v>
      </c>
      <c r="AM37" s="685"/>
      <c r="AN37" s="685"/>
      <c r="AO37" s="686"/>
      <c r="AQ37" s="756" t="s">
        <v>335</v>
      </c>
      <c r="AR37" s="757"/>
      <c r="AS37" s="757"/>
      <c r="AT37" s="757"/>
      <c r="AU37" s="757"/>
      <c r="AV37" s="757"/>
      <c r="AW37" s="757"/>
      <c r="AX37" s="757"/>
      <c r="AY37" s="758"/>
      <c r="AZ37" s="679">
        <v>152190</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2529</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652034</v>
      </c>
      <c r="CS37" s="715"/>
      <c r="CT37" s="715"/>
      <c r="CU37" s="715"/>
      <c r="CV37" s="715"/>
      <c r="CW37" s="715"/>
      <c r="CX37" s="715"/>
      <c r="CY37" s="716"/>
      <c r="CZ37" s="684">
        <v>4.5</v>
      </c>
      <c r="DA37" s="713"/>
      <c r="DB37" s="713"/>
      <c r="DC37" s="717"/>
      <c r="DD37" s="688">
        <v>652034</v>
      </c>
      <c r="DE37" s="715"/>
      <c r="DF37" s="715"/>
      <c r="DG37" s="715"/>
      <c r="DH37" s="715"/>
      <c r="DI37" s="715"/>
      <c r="DJ37" s="715"/>
      <c r="DK37" s="716"/>
      <c r="DL37" s="688">
        <v>652033</v>
      </c>
      <c r="DM37" s="715"/>
      <c r="DN37" s="715"/>
      <c r="DO37" s="715"/>
      <c r="DP37" s="715"/>
      <c r="DQ37" s="715"/>
      <c r="DR37" s="715"/>
      <c r="DS37" s="715"/>
      <c r="DT37" s="715"/>
      <c r="DU37" s="715"/>
      <c r="DV37" s="716"/>
      <c r="DW37" s="684">
        <v>8.9</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14949712</v>
      </c>
      <c r="S38" s="760"/>
      <c r="T38" s="760"/>
      <c r="U38" s="760"/>
      <c r="V38" s="760"/>
      <c r="W38" s="760"/>
      <c r="X38" s="760"/>
      <c r="Y38" s="761"/>
      <c r="Z38" s="762">
        <v>100</v>
      </c>
      <c r="AA38" s="762"/>
      <c r="AB38" s="762"/>
      <c r="AC38" s="762"/>
      <c r="AD38" s="763">
        <v>6993694</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20159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5192</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701827</v>
      </c>
      <c r="CS38" s="680"/>
      <c r="CT38" s="680"/>
      <c r="CU38" s="680"/>
      <c r="CV38" s="680"/>
      <c r="CW38" s="680"/>
      <c r="CX38" s="680"/>
      <c r="CY38" s="681"/>
      <c r="CZ38" s="684">
        <v>4.8</v>
      </c>
      <c r="DA38" s="713"/>
      <c r="DB38" s="713"/>
      <c r="DC38" s="717"/>
      <c r="DD38" s="688">
        <v>579437</v>
      </c>
      <c r="DE38" s="680"/>
      <c r="DF38" s="680"/>
      <c r="DG38" s="680"/>
      <c r="DH38" s="680"/>
      <c r="DI38" s="680"/>
      <c r="DJ38" s="680"/>
      <c r="DK38" s="681"/>
      <c r="DL38" s="688">
        <v>537397</v>
      </c>
      <c r="DM38" s="680"/>
      <c r="DN38" s="680"/>
      <c r="DO38" s="680"/>
      <c r="DP38" s="680"/>
      <c r="DQ38" s="680"/>
      <c r="DR38" s="680"/>
      <c r="DS38" s="680"/>
      <c r="DT38" s="680"/>
      <c r="DU38" s="680"/>
      <c r="DV38" s="681"/>
      <c r="DW38" s="684">
        <v>7.3</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2563</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145</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100065</v>
      </c>
      <c r="CS39" s="715"/>
      <c r="CT39" s="715"/>
      <c r="CU39" s="715"/>
      <c r="CV39" s="715"/>
      <c r="CW39" s="715"/>
      <c r="CX39" s="715"/>
      <c r="CY39" s="716"/>
      <c r="CZ39" s="684">
        <v>0.7</v>
      </c>
      <c r="DA39" s="713"/>
      <c r="DB39" s="713"/>
      <c r="DC39" s="717"/>
      <c r="DD39" s="688">
        <v>19117</v>
      </c>
      <c r="DE39" s="715"/>
      <c r="DF39" s="715"/>
      <c r="DG39" s="715"/>
      <c r="DH39" s="715"/>
      <c r="DI39" s="715"/>
      <c r="DJ39" s="715"/>
      <c r="DK39" s="716"/>
      <c r="DL39" s="688" t="s">
        <v>126</v>
      </c>
      <c r="DM39" s="715"/>
      <c r="DN39" s="715"/>
      <c r="DO39" s="715"/>
      <c r="DP39" s="715"/>
      <c r="DQ39" s="715"/>
      <c r="DR39" s="715"/>
      <c r="DS39" s="715"/>
      <c r="DT39" s="715"/>
      <c r="DU39" s="715"/>
      <c r="DV39" s="716"/>
      <c r="DW39" s="684" t="s">
        <v>245</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143697</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245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501099</v>
      </c>
      <c r="CS40" s="680"/>
      <c r="CT40" s="680"/>
      <c r="CU40" s="680"/>
      <c r="CV40" s="680"/>
      <c r="CW40" s="680"/>
      <c r="CX40" s="680"/>
      <c r="CY40" s="681"/>
      <c r="CZ40" s="684">
        <v>3.4</v>
      </c>
      <c r="DA40" s="713"/>
      <c r="DB40" s="713"/>
      <c r="DC40" s="717"/>
      <c r="DD40" s="688">
        <v>183909</v>
      </c>
      <c r="DE40" s="680"/>
      <c r="DF40" s="680"/>
      <c r="DG40" s="680"/>
      <c r="DH40" s="680"/>
      <c r="DI40" s="680"/>
      <c r="DJ40" s="680"/>
      <c r="DK40" s="681"/>
      <c r="DL40" s="688" t="s">
        <v>245</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385781</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243</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245</v>
      </c>
      <c r="CS41" s="715"/>
      <c r="CT41" s="715"/>
      <c r="CU41" s="715"/>
      <c r="CV41" s="715"/>
      <c r="CW41" s="715"/>
      <c r="CX41" s="715"/>
      <c r="CY41" s="716"/>
      <c r="CZ41" s="684" t="s">
        <v>245</v>
      </c>
      <c r="DA41" s="713"/>
      <c r="DB41" s="713"/>
      <c r="DC41" s="717"/>
      <c r="DD41" s="688" t="s">
        <v>245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2538076</v>
      </c>
      <c r="CS42" s="680"/>
      <c r="CT42" s="680"/>
      <c r="CU42" s="680"/>
      <c r="CV42" s="680"/>
      <c r="CW42" s="680"/>
      <c r="CX42" s="680"/>
      <c r="CY42" s="681"/>
      <c r="CZ42" s="684">
        <v>17.399999999999999</v>
      </c>
      <c r="DA42" s="685"/>
      <c r="DB42" s="685"/>
      <c r="DC42" s="780"/>
      <c r="DD42" s="688">
        <v>602192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18952</v>
      </c>
      <c r="CS43" s="715"/>
      <c r="CT43" s="715"/>
      <c r="CU43" s="715"/>
      <c r="CV43" s="715"/>
      <c r="CW43" s="715"/>
      <c r="CX43" s="715"/>
      <c r="CY43" s="716"/>
      <c r="CZ43" s="684">
        <v>0.1</v>
      </c>
      <c r="DA43" s="713"/>
      <c r="DB43" s="713"/>
      <c r="DC43" s="717"/>
      <c r="DD43" s="688">
        <v>18952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1795066</v>
      </c>
      <c r="CS44" s="680"/>
      <c r="CT44" s="680"/>
      <c r="CU44" s="680"/>
      <c r="CV44" s="680"/>
      <c r="CW44" s="680"/>
      <c r="CX44" s="680"/>
      <c r="CY44" s="681"/>
      <c r="CZ44" s="684">
        <v>12.3</v>
      </c>
      <c r="DA44" s="685"/>
      <c r="DB44" s="685"/>
      <c r="DC44" s="780"/>
      <c r="DD44" s="688">
        <v>583900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292131</v>
      </c>
      <c r="CS45" s="715"/>
      <c r="CT45" s="715"/>
      <c r="CU45" s="715"/>
      <c r="CV45" s="715"/>
      <c r="CW45" s="715"/>
      <c r="CX45" s="715"/>
      <c r="CY45" s="716"/>
      <c r="CZ45" s="684">
        <v>2</v>
      </c>
      <c r="DA45" s="713"/>
      <c r="DB45" s="713"/>
      <c r="DC45" s="717"/>
      <c r="DD45" s="688">
        <v>47155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1210235</v>
      </c>
      <c r="CS46" s="680"/>
      <c r="CT46" s="680"/>
      <c r="CU46" s="680"/>
      <c r="CV46" s="680"/>
      <c r="CW46" s="680"/>
      <c r="CX46" s="680"/>
      <c r="CY46" s="681"/>
      <c r="CZ46" s="684">
        <v>8.3000000000000007</v>
      </c>
      <c r="DA46" s="685"/>
      <c r="DB46" s="685"/>
      <c r="DC46" s="780"/>
      <c r="DD46" s="688">
        <v>497431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743010</v>
      </c>
      <c r="CS47" s="715"/>
      <c r="CT47" s="715"/>
      <c r="CU47" s="715"/>
      <c r="CV47" s="715"/>
      <c r="CW47" s="715"/>
      <c r="CX47" s="715"/>
      <c r="CY47" s="716"/>
      <c r="CZ47" s="684">
        <v>5.0999999999999996</v>
      </c>
      <c r="DA47" s="713"/>
      <c r="DB47" s="713"/>
      <c r="DC47" s="717"/>
      <c r="DD47" s="688">
        <v>18292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245</v>
      </c>
      <c r="CS48" s="680"/>
      <c r="CT48" s="680"/>
      <c r="CU48" s="680"/>
      <c r="CV48" s="680"/>
      <c r="CW48" s="680"/>
      <c r="CX48" s="680"/>
      <c r="CY48" s="681"/>
      <c r="CZ48" s="684" t="s">
        <v>245</v>
      </c>
      <c r="DA48" s="685"/>
      <c r="DB48" s="685"/>
      <c r="DC48" s="780"/>
      <c r="DD48" s="688" t="s">
        <v>245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14547147</v>
      </c>
      <c r="CS49" s="749"/>
      <c r="CT49" s="749"/>
      <c r="CU49" s="749"/>
      <c r="CV49" s="749"/>
      <c r="CW49" s="749"/>
      <c r="CX49" s="749"/>
      <c r="CY49" s="781"/>
      <c r="CZ49" s="764">
        <v>100</v>
      </c>
      <c r="DA49" s="782"/>
      <c r="DB49" s="782"/>
      <c r="DC49" s="783"/>
      <c r="DD49" s="784">
        <v>7793109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3OcNDm0pHfjEEgjU9vAkykheZ/Z7lrDHciG7CDC0aBR1KWjD3q2Ee0inhOSILGMpQOs6wOCiaWVvnulKzl+vw==" saltValue="vmVqcBP4NprzcQWFnbYb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 zoomScale="70" zoomScaleNormal="25" zoomScaleSheetLayoutView="70" workbookViewId="0">
      <selection activeCell="V38" sqref="V38:Z3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14950</v>
      </c>
      <c r="R7" s="815"/>
      <c r="S7" s="815"/>
      <c r="T7" s="815"/>
      <c r="U7" s="815"/>
      <c r="V7" s="815">
        <v>14547</v>
      </c>
      <c r="W7" s="815"/>
      <c r="X7" s="815"/>
      <c r="Y7" s="815"/>
      <c r="Z7" s="815"/>
      <c r="AA7" s="815">
        <v>403</v>
      </c>
      <c r="AB7" s="815"/>
      <c r="AC7" s="815"/>
      <c r="AD7" s="815"/>
      <c r="AE7" s="816"/>
      <c r="AF7" s="817">
        <v>381</v>
      </c>
      <c r="AG7" s="818"/>
      <c r="AH7" s="818"/>
      <c r="AI7" s="818"/>
      <c r="AJ7" s="819"/>
      <c r="AK7" s="854" t="s">
        <v>590</v>
      </c>
      <c r="AL7" s="855"/>
      <c r="AM7" s="855"/>
      <c r="AN7" s="855"/>
      <c r="AO7" s="855"/>
      <c r="AP7" s="855">
        <v>9446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14950</v>
      </c>
      <c r="R23" s="874"/>
      <c r="S23" s="874"/>
      <c r="T23" s="874"/>
      <c r="U23" s="874"/>
      <c r="V23" s="874">
        <v>14547</v>
      </c>
      <c r="W23" s="874"/>
      <c r="X23" s="874"/>
      <c r="Y23" s="874"/>
      <c r="Z23" s="874"/>
      <c r="AA23" s="874">
        <v>403</v>
      </c>
      <c r="AB23" s="874"/>
      <c r="AC23" s="874"/>
      <c r="AD23" s="874"/>
      <c r="AE23" s="875"/>
      <c r="AF23" s="876">
        <v>381</v>
      </c>
      <c r="AG23" s="874"/>
      <c r="AH23" s="874"/>
      <c r="AI23" s="874"/>
      <c r="AJ23" s="877"/>
      <c r="AK23" s="878"/>
      <c r="AL23" s="879"/>
      <c r="AM23" s="879"/>
      <c r="AN23" s="879"/>
      <c r="AO23" s="879"/>
      <c r="AP23" s="874">
        <v>9446</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2257</v>
      </c>
      <c r="R28" s="903"/>
      <c r="S28" s="903"/>
      <c r="T28" s="903"/>
      <c r="U28" s="903"/>
      <c r="V28" s="903">
        <v>2179</v>
      </c>
      <c r="W28" s="903"/>
      <c r="X28" s="903"/>
      <c r="Y28" s="903"/>
      <c r="Z28" s="903"/>
      <c r="AA28" s="903">
        <v>78</v>
      </c>
      <c r="AB28" s="903"/>
      <c r="AC28" s="903"/>
      <c r="AD28" s="903"/>
      <c r="AE28" s="904"/>
      <c r="AF28" s="905">
        <v>78</v>
      </c>
      <c r="AG28" s="903"/>
      <c r="AH28" s="903"/>
      <c r="AI28" s="903"/>
      <c r="AJ28" s="906"/>
      <c r="AK28" s="907">
        <v>144</v>
      </c>
      <c r="AL28" s="898"/>
      <c r="AM28" s="898"/>
      <c r="AN28" s="898"/>
      <c r="AO28" s="898"/>
      <c r="AP28" s="898" t="s">
        <v>592</v>
      </c>
      <c r="AQ28" s="898"/>
      <c r="AR28" s="898"/>
      <c r="AS28" s="898"/>
      <c r="AT28" s="898"/>
      <c r="AU28" s="898" t="s">
        <v>592</v>
      </c>
      <c r="AV28" s="898"/>
      <c r="AW28" s="898"/>
      <c r="AX28" s="898"/>
      <c r="AY28" s="898"/>
      <c r="AZ28" s="899" t="s">
        <v>592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272</v>
      </c>
      <c r="R29" s="839"/>
      <c r="S29" s="839"/>
      <c r="T29" s="839"/>
      <c r="U29" s="839"/>
      <c r="V29" s="839">
        <v>270</v>
      </c>
      <c r="W29" s="839"/>
      <c r="X29" s="839"/>
      <c r="Y29" s="839"/>
      <c r="Z29" s="839"/>
      <c r="AA29" s="839">
        <v>2</v>
      </c>
      <c r="AB29" s="839"/>
      <c r="AC29" s="839"/>
      <c r="AD29" s="839"/>
      <c r="AE29" s="840"/>
      <c r="AF29" s="841">
        <v>2</v>
      </c>
      <c r="AG29" s="842"/>
      <c r="AH29" s="842"/>
      <c r="AI29" s="842"/>
      <c r="AJ29" s="843"/>
      <c r="AK29" s="910">
        <v>68</v>
      </c>
      <c r="AL29" s="911"/>
      <c r="AM29" s="911"/>
      <c r="AN29" s="911"/>
      <c r="AO29" s="911"/>
      <c r="AP29" s="911" t="s">
        <v>592</v>
      </c>
      <c r="AQ29" s="911"/>
      <c r="AR29" s="911"/>
      <c r="AS29" s="911"/>
      <c r="AT29" s="911"/>
      <c r="AU29" s="911" t="s">
        <v>592</v>
      </c>
      <c r="AV29" s="911"/>
      <c r="AW29" s="911"/>
      <c r="AX29" s="911"/>
      <c r="AY29" s="911"/>
      <c r="AZ29" s="912" t="s">
        <v>592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1838</v>
      </c>
      <c r="R30" s="839"/>
      <c r="S30" s="839"/>
      <c r="T30" s="839"/>
      <c r="U30" s="839"/>
      <c r="V30" s="839">
        <v>1797</v>
      </c>
      <c r="W30" s="839"/>
      <c r="X30" s="839"/>
      <c r="Y30" s="839"/>
      <c r="Z30" s="839"/>
      <c r="AA30" s="839">
        <v>41</v>
      </c>
      <c r="AB30" s="839"/>
      <c r="AC30" s="839"/>
      <c r="AD30" s="839"/>
      <c r="AE30" s="840"/>
      <c r="AF30" s="841">
        <v>41</v>
      </c>
      <c r="AG30" s="842"/>
      <c r="AH30" s="842"/>
      <c r="AI30" s="842"/>
      <c r="AJ30" s="843"/>
      <c r="AK30" s="910">
        <v>258</v>
      </c>
      <c r="AL30" s="911"/>
      <c r="AM30" s="911"/>
      <c r="AN30" s="911"/>
      <c r="AO30" s="911"/>
      <c r="AP30" s="911" t="s">
        <v>592</v>
      </c>
      <c r="AQ30" s="911"/>
      <c r="AR30" s="911"/>
      <c r="AS30" s="911"/>
      <c r="AT30" s="911"/>
      <c r="AU30" s="911" t="s">
        <v>592</v>
      </c>
      <c r="AV30" s="911"/>
      <c r="AW30" s="911"/>
      <c r="AX30" s="911"/>
      <c r="AY30" s="911"/>
      <c r="AZ30" s="912" t="s">
        <v>592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275</v>
      </c>
      <c r="R31" s="839"/>
      <c r="S31" s="839"/>
      <c r="T31" s="839"/>
      <c r="U31" s="839"/>
      <c r="V31" s="839">
        <v>55</v>
      </c>
      <c r="W31" s="839"/>
      <c r="X31" s="839"/>
      <c r="Y31" s="839"/>
      <c r="Z31" s="839"/>
      <c r="AA31" s="839">
        <v>219</v>
      </c>
      <c r="AB31" s="839"/>
      <c r="AC31" s="839"/>
      <c r="AD31" s="839"/>
      <c r="AE31" s="840"/>
      <c r="AF31" s="841">
        <v>219</v>
      </c>
      <c r="AG31" s="842"/>
      <c r="AH31" s="842"/>
      <c r="AI31" s="842"/>
      <c r="AJ31" s="843"/>
      <c r="AK31" s="910">
        <v>3</v>
      </c>
      <c r="AL31" s="911"/>
      <c r="AM31" s="911"/>
      <c r="AN31" s="911"/>
      <c r="AO31" s="911"/>
      <c r="AP31" s="911">
        <v>1780</v>
      </c>
      <c r="AQ31" s="911"/>
      <c r="AR31" s="911"/>
      <c r="AS31" s="911"/>
      <c r="AT31" s="911"/>
      <c r="AU31" s="911">
        <v>37</v>
      </c>
      <c r="AV31" s="911"/>
      <c r="AW31" s="911"/>
      <c r="AX31" s="911"/>
      <c r="AY31" s="911"/>
      <c r="AZ31" s="912" t="s">
        <v>591</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225</v>
      </c>
      <c r="R32" s="839"/>
      <c r="S32" s="839"/>
      <c r="T32" s="839"/>
      <c r="U32" s="839"/>
      <c r="V32" s="839">
        <v>477</v>
      </c>
      <c r="W32" s="839"/>
      <c r="X32" s="839"/>
      <c r="Y32" s="839"/>
      <c r="Z32" s="839"/>
      <c r="AA32" s="839">
        <v>-252</v>
      </c>
      <c r="AB32" s="839"/>
      <c r="AC32" s="839"/>
      <c r="AD32" s="839"/>
      <c r="AE32" s="840"/>
      <c r="AF32" s="841">
        <v>-252</v>
      </c>
      <c r="AG32" s="842"/>
      <c r="AH32" s="842"/>
      <c r="AI32" s="842"/>
      <c r="AJ32" s="843"/>
      <c r="AK32" s="910">
        <v>639</v>
      </c>
      <c r="AL32" s="911"/>
      <c r="AM32" s="911"/>
      <c r="AN32" s="911"/>
      <c r="AO32" s="911"/>
      <c r="AP32" s="911">
        <v>527</v>
      </c>
      <c r="AQ32" s="911"/>
      <c r="AR32" s="911"/>
      <c r="AS32" s="911"/>
      <c r="AT32" s="911"/>
      <c r="AU32" s="911">
        <v>255</v>
      </c>
      <c r="AV32" s="911"/>
      <c r="AW32" s="911"/>
      <c r="AX32" s="911"/>
      <c r="AY32" s="911"/>
      <c r="AZ32" s="912">
        <v>15.5</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133</v>
      </c>
      <c r="R33" s="839"/>
      <c r="S33" s="839"/>
      <c r="T33" s="839"/>
      <c r="U33" s="839"/>
      <c r="V33" s="839">
        <v>127</v>
      </c>
      <c r="W33" s="839"/>
      <c r="X33" s="839"/>
      <c r="Y33" s="839"/>
      <c r="Z33" s="839"/>
      <c r="AA33" s="839">
        <v>6</v>
      </c>
      <c r="AB33" s="839"/>
      <c r="AC33" s="839"/>
      <c r="AD33" s="839"/>
      <c r="AE33" s="840"/>
      <c r="AF33" s="841">
        <v>6</v>
      </c>
      <c r="AG33" s="842"/>
      <c r="AH33" s="842"/>
      <c r="AI33" s="842"/>
      <c r="AJ33" s="843"/>
      <c r="AK33" s="910">
        <v>20</v>
      </c>
      <c r="AL33" s="911"/>
      <c r="AM33" s="911"/>
      <c r="AN33" s="911"/>
      <c r="AO33" s="911"/>
      <c r="AP33" s="911">
        <v>300</v>
      </c>
      <c r="AQ33" s="911"/>
      <c r="AR33" s="911"/>
      <c r="AS33" s="911"/>
      <c r="AT33" s="911"/>
      <c r="AU33" s="911">
        <v>180</v>
      </c>
      <c r="AV33" s="911"/>
      <c r="AW33" s="911"/>
      <c r="AX33" s="911"/>
      <c r="AY33" s="911"/>
      <c r="AZ33" s="912" t="s">
        <v>592</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136</v>
      </c>
      <c r="R34" s="839"/>
      <c r="S34" s="839"/>
      <c r="T34" s="839"/>
      <c r="U34" s="839"/>
      <c r="V34" s="839">
        <v>134</v>
      </c>
      <c r="W34" s="839"/>
      <c r="X34" s="839"/>
      <c r="Y34" s="839"/>
      <c r="Z34" s="839"/>
      <c r="AA34" s="839">
        <v>2</v>
      </c>
      <c r="AB34" s="839"/>
      <c r="AC34" s="839"/>
      <c r="AD34" s="839"/>
      <c r="AE34" s="840"/>
      <c r="AF34" s="841">
        <v>2</v>
      </c>
      <c r="AG34" s="842"/>
      <c r="AH34" s="842"/>
      <c r="AI34" s="842"/>
      <c r="AJ34" s="843"/>
      <c r="AK34" s="910">
        <v>75</v>
      </c>
      <c r="AL34" s="911"/>
      <c r="AM34" s="911"/>
      <c r="AN34" s="911"/>
      <c r="AO34" s="911"/>
      <c r="AP34" s="911">
        <v>641</v>
      </c>
      <c r="AQ34" s="911"/>
      <c r="AR34" s="911"/>
      <c r="AS34" s="911"/>
      <c r="AT34" s="911"/>
      <c r="AU34" s="911">
        <v>641</v>
      </c>
      <c r="AV34" s="911"/>
      <c r="AW34" s="911"/>
      <c r="AX34" s="911"/>
      <c r="AY34" s="911"/>
      <c r="AZ34" s="912" t="s">
        <v>592</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410</v>
      </c>
      <c r="C35" s="836"/>
      <c r="D35" s="836"/>
      <c r="E35" s="836"/>
      <c r="F35" s="836"/>
      <c r="G35" s="836"/>
      <c r="H35" s="836"/>
      <c r="I35" s="836"/>
      <c r="J35" s="836"/>
      <c r="K35" s="836"/>
      <c r="L35" s="836"/>
      <c r="M35" s="836"/>
      <c r="N35" s="836"/>
      <c r="O35" s="836"/>
      <c r="P35" s="837"/>
      <c r="Q35" s="838">
        <v>552</v>
      </c>
      <c r="R35" s="839"/>
      <c r="S35" s="839"/>
      <c r="T35" s="839"/>
      <c r="U35" s="839"/>
      <c r="V35" s="839">
        <v>530</v>
      </c>
      <c r="W35" s="839"/>
      <c r="X35" s="839"/>
      <c r="Y35" s="839"/>
      <c r="Z35" s="839"/>
      <c r="AA35" s="839">
        <v>22</v>
      </c>
      <c r="AB35" s="839"/>
      <c r="AC35" s="839"/>
      <c r="AD35" s="839"/>
      <c r="AE35" s="840"/>
      <c r="AF35" s="841">
        <v>22</v>
      </c>
      <c r="AG35" s="842"/>
      <c r="AH35" s="842"/>
      <c r="AI35" s="842"/>
      <c r="AJ35" s="843"/>
      <c r="AK35" s="910">
        <v>77</v>
      </c>
      <c r="AL35" s="911"/>
      <c r="AM35" s="911"/>
      <c r="AN35" s="911"/>
      <c r="AO35" s="911"/>
      <c r="AP35" s="911">
        <v>1841</v>
      </c>
      <c r="AQ35" s="911"/>
      <c r="AR35" s="911"/>
      <c r="AS35" s="911"/>
      <c r="AT35" s="911"/>
      <c r="AU35" s="911">
        <v>729</v>
      </c>
      <c r="AV35" s="911"/>
      <c r="AW35" s="911"/>
      <c r="AX35" s="911"/>
      <c r="AY35" s="911"/>
      <c r="AZ35" s="912" t="s">
        <v>592</v>
      </c>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412</v>
      </c>
      <c r="C36" s="836"/>
      <c r="D36" s="836"/>
      <c r="E36" s="836"/>
      <c r="F36" s="836"/>
      <c r="G36" s="836"/>
      <c r="H36" s="836"/>
      <c r="I36" s="836"/>
      <c r="J36" s="836"/>
      <c r="K36" s="836"/>
      <c r="L36" s="836"/>
      <c r="M36" s="836"/>
      <c r="N36" s="836"/>
      <c r="O36" s="836"/>
      <c r="P36" s="837"/>
      <c r="Q36" s="838">
        <v>507</v>
      </c>
      <c r="R36" s="839"/>
      <c r="S36" s="839"/>
      <c r="T36" s="839"/>
      <c r="U36" s="839"/>
      <c r="V36" s="839">
        <v>23</v>
      </c>
      <c r="W36" s="839"/>
      <c r="X36" s="839"/>
      <c r="Y36" s="839"/>
      <c r="Z36" s="839"/>
      <c r="AA36" s="839">
        <v>483</v>
      </c>
      <c r="AB36" s="839"/>
      <c r="AC36" s="839"/>
      <c r="AD36" s="839"/>
      <c r="AE36" s="840"/>
      <c r="AF36" s="841">
        <v>483</v>
      </c>
      <c r="AG36" s="842"/>
      <c r="AH36" s="842"/>
      <c r="AI36" s="842"/>
      <c r="AJ36" s="843"/>
      <c r="AK36" s="910" t="s">
        <v>590</v>
      </c>
      <c r="AL36" s="911"/>
      <c r="AM36" s="911"/>
      <c r="AN36" s="911"/>
      <c r="AO36" s="911"/>
      <c r="AP36" s="911" t="s">
        <v>592</v>
      </c>
      <c r="AQ36" s="911"/>
      <c r="AR36" s="911"/>
      <c r="AS36" s="911"/>
      <c r="AT36" s="911"/>
      <c r="AU36" s="911" t="s">
        <v>592</v>
      </c>
      <c r="AV36" s="911"/>
      <c r="AW36" s="911"/>
      <c r="AX36" s="911"/>
      <c r="AY36" s="911"/>
      <c r="AZ36" s="912" t="s">
        <v>593</v>
      </c>
      <c r="BA36" s="912"/>
      <c r="BB36" s="912"/>
      <c r="BC36" s="912"/>
      <c r="BD36" s="912"/>
      <c r="BE36" s="908" t="s">
        <v>411</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602</v>
      </c>
      <c r="AG63" s="922"/>
      <c r="AH63" s="922"/>
      <c r="AI63" s="922"/>
      <c r="AJ63" s="923"/>
      <c r="AK63" s="924"/>
      <c r="AL63" s="919"/>
      <c r="AM63" s="919"/>
      <c r="AN63" s="919"/>
      <c r="AO63" s="919"/>
      <c r="AP63" s="922">
        <f>SUM(AP28:AT36)</f>
        <v>5089</v>
      </c>
      <c r="AQ63" s="922"/>
      <c r="AR63" s="922"/>
      <c r="AS63" s="922"/>
      <c r="AT63" s="922"/>
      <c r="AU63" s="922">
        <f>SUM(AU28:AY36)</f>
        <v>1842</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397</v>
      </c>
      <c r="AQ66" s="798"/>
      <c r="AR66" s="798"/>
      <c r="AS66" s="798"/>
      <c r="AT66" s="799"/>
      <c r="AU66" s="797" t="s">
        <v>423</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594</v>
      </c>
      <c r="C68" s="950"/>
      <c r="D68" s="950"/>
      <c r="E68" s="950"/>
      <c r="F68" s="950"/>
      <c r="G68" s="950"/>
      <c r="H68" s="950"/>
      <c r="I68" s="950"/>
      <c r="J68" s="950"/>
      <c r="K68" s="950"/>
      <c r="L68" s="950"/>
      <c r="M68" s="950"/>
      <c r="N68" s="950"/>
      <c r="O68" s="950"/>
      <c r="P68" s="951"/>
      <c r="Q68" s="952">
        <v>6125</v>
      </c>
      <c r="R68" s="946"/>
      <c r="S68" s="946"/>
      <c r="T68" s="946"/>
      <c r="U68" s="946"/>
      <c r="V68" s="946">
        <v>5990</v>
      </c>
      <c r="W68" s="946"/>
      <c r="X68" s="946"/>
      <c r="Y68" s="946"/>
      <c r="Z68" s="946"/>
      <c r="AA68" s="946">
        <v>135</v>
      </c>
      <c r="AB68" s="946"/>
      <c r="AC68" s="946"/>
      <c r="AD68" s="946"/>
      <c r="AE68" s="946"/>
      <c r="AF68" s="946">
        <v>135</v>
      </c>
      <c r="AG68" s="946"/>
      <c r="AH68" s="946"/>
      <c r="AI68" s="946"/>
      <c r="AJ68" s="946"/>
      <c r="AK68" s="946" t="s">
        <v>592</v>
      </c>
      <c r="AL68" s="946"/>
      <c r="AM68" s="946"/>
      <c r="AN68" s="946"/>
      <c r="AO68" s="946"/>
      <c r="AP68" s="946">
        <v>257</v>
      </c>
      <c r="AQ68" s="946"/>
      <c r="AR68" s="946"/>
      <c r="AS68" s="946"/>
      <c r="AT68" s="946"/>
      <c r="AU68" s="946" t="s">
        <v>592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595</v>
      </c>
      <c r="C69" s="954"/>
      <c r="D69" s="954"/>
      <c r="E69" s="954"/>
      <c r="F69" s="954"/>
      <c r="G69" s="954"/>
      <c r="H69" s="954"/>
      <c r="I69" s="954"/>
      <c r="J69" s="954"/>
      <c r="K69" s="954"/>
      <c r="L69" s="954"/>
      <c r="M69" s="954"/>
      <c r="N69" s="954"/>
      <c r="O69" s="954"/>
      <c r="P69" s="955"/>
      <c r="Q69" s="956">
        <v>3485</v>
      </c>
      <c r="R69" s="911"/>
      <c r="S69" s="911"/>
      <c r="T69" s="911"/>
      <c r="U69" s="911"/>
      <c r="V69" s="911">
        <v>3256</v>
      </c>
      <c r="W69" s="911"/>
      <c r="X69" s="911"/>
      <c r="Y69" s="911"/>
      <c r="Z69" s="911"/>
      <c r="AA69" s="911">
        <v>229</v>
      </c>
      <c r="AB69" s="911"/>
      <c r="AC69" s="911"/>
      <c r="AD69" s="911"/>
      <c r="AE69" s="911"/>
      <c r="AF69" s="911">
        <v>229</v>
      </c>
      <c r="AG69" s="911"/>
      <c r="AH69" s="911"/>
      <c r="AI69" s="911"/>
      <c r="AJ69" s="911"/>
      <c r="AK69" s="911" t="s">
        <v>592</v>
      </c>
      <c r="AL69" s="911"/>
      <c r="AM69" s="911"/>
      <c r="AN69" s="911"/>
      <c r="AO69" s="911"/>
      <c r="AP69" s="911">
        <v>1343</v>
      </c>
      <c r="AQ69" s="911"/>
      <c r="AR69" s="911"/>
      <c r="AS69" s="911"/>
      <c r="AT69" s="911"/>
      <c r="AU69" s="911">
        <v>40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596</v>
      </c>
      <c r="C70" s="954"/>
      <c r="D70" s="954"/>
      <c r="E70" s="954"/>
      <c r="F70" s="954"/>
      <c r="G70" s="954"/>
      <c r="H70" s="954"/>
      <c r="I70" s="954"/>
      <c r="J70" s="954"/>
      <c r="K70" s="954"/>
      <c r="L70" s="954"/>
      <c r="M70" s="954"/>
      <c r="N70" s="954"/>
      <c r="O70" s="954"/>
      <c r="P70" s="955"/>
      <c r="Q70" s="956">
        <v>1768</v>
      </c>
      <c r="R70" s="911"/>
      <c r="S70" s="911"/>
      <c r="T70" s="911"/>
      <c r="U70" s="911"/>
      <c r="V70" s="911">
        <v>1558</v>
      </c>
      <c r="W70" s="911"/>
      <c r="X70" s="911"/>
      <c r="Y70" s="911"/>
      <c r="Z70" s="911"/>
      <c r="AA70" s="911">
        <v>210</v>
      </c>
      <c r="AB70" s="911"/>
      <c r="AC70" s="911"/>
      <c r="AD70" s="911"/>
      <c r="AE70" s="911"/>
      <c r="AF70" s="911">
        <v>626</v>
      </c>
      <c r="AG70" s="911"/>
      <c r="AH70" s="911"/>
      <c r="AI70" s="911"/>
      <c r="AJ70" s="911"/>
      <c r="AK70" s="911" t="s">
        <v>592</v>
      </c>
      <c r="AL70" s="911"/>
      <c r="AM70" s="911"/>
      <c r="AN70" s="911"/>
      <c r="AO70" s="911"/>
      <c r="AP70" s="911">
        <v>5350</v>
      </c>
      <c r="AQ70" s="911"/>
      <c r="AR70" s="911"/>
      <c r="AS70" s="911"/>
      <c r="AT70" s="911"/>
      <c r="AU70" s="911">
        <v>2</v>
      </c>
      <c r="AV70" s="911"/>
      <c r="AW70" s="911"/>
      <c r="AX70" s="911"/>
      <c r="AY70" s="911"/>
      <c r="AZ70" s="957" t="s">
        <v>597</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SUM(AF68:AJ70)</f>
        <v>990</v>
      </c>
      <c r="AG88" s="922"/>
      <c r="AH88" s="922"/>
      <c r="AI88" s="922"/>
      <c r="AJ88" s="922"/>
      <c r="AK88" s="919"/>
      <c r="AL88" s="919"/>
      <c r="AM88" s="919"/>
      <c r="AN88" s="919"/>
      <c r="AO88" s="919"/>
      <c r="AP88" s="922">
        <f>SUM(AP68:AT70)</f>
        <v>6950</v>
      </c>
      <c r="AQ88" s="922"/>
      <c r="AR88" s="922"/>
      <c r="AS88" s="922"/>
      <c r="AT88" s="922"/>
      <c r="AU88" s="922">
        <f>SUM(AU68:AY70)</f>
        <v>42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306</v>
      </c>
      <c r="AG109" s="975"/>
      <c r="AH109" s="975"/>
      <c r="AI109" s="975"/>
      <c r="AJ109" s="976"/>
      <c r="AK109" s="974" t="s">
        <v>305</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306</v>
      </c>
      <c r="BW109" s="975"/>
      <c r="BX109" s="975"/>
      <c r="BY109" s="975"/>
      <c r="BZ109" s="976"/>
      <c r="CA109" s="974" t="s">
        <v>305</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306</v>
      </c>
      <c r="DM109" s="975"/>
      <c r="DN109" s="975"/>
      <c r="DO109" s="975"/>
      <c r="DP109" s="976"/>
      <c r="DQ109" s="974" t="s">
        <v>305</v>
      </c>
      <c r="DR109" s="975"/>
      <c r="DS109" s="975"/>
      <c r="DT109" s="975"/>
      <c r="DU109" s="976"/>
      <c r="DV109" s="974" t="s">
        <v>434</v>
      </c>
      <c r="DW109" s="975"/>
      <c r="DX109" s="975"/>
      <c r="DY109" s="975"/>
      <c r="DZ109" s="977"/>
    </row>
    <row r="110" spans="1:131" s="246" customFormat="1" ht="26.25" customHeight="1" x14ac:dyDescent="0.15">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781957</v>
      </c>
      <c r="AB110" s="982"/>
      <c r="AC110" s="982"/>
      <c r="AD110" s="982"/>
      <c r="AE110" s="983"/>
      <c r="AF110" s="984">
        <v>793537</v>
      </c>
      <c r="AG110" s="982"/>
      <c r="AH110" s="982"/>
      <c r="AI110" s="982"/>
      <c r="AJ110" s="983"/>
      <c r="AK110" s="984">
        <v>775534</v>
      </c>
      <c r="AL110" s="982"/>
      <c r="AM110" s="982"/>
      <c r="AN110" s="982"/>
      <c r="AO110" s="983"/>
      <c r="AP110" s="985">
        <v>12.2</v>
      </c>
      <c r="AQ110" s="986"/>
      <c r="AR110" s="986"/>
      <c r="AS110" s="986"/>
      <c r="AT110" s="987"/>
      <c r="AU110" s="988" t="s">
        <v>72</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8308333</v>
      </c>
      <c r="BR110" s="1017"/>
      <c r="BS110" s="1017"/>
      <c r="BT110" s="1017"/>
      <c r="BU110" s="1017"/>
      <c r="BV110" s="1017">
        <v>8809377</v>
      </c>
      <c r="BW110" s="1017"/>
      <c r="BX110" s="1017"/>
      <c r="BY110" s="1017"/>
      <c r="BZ110" s="1017"/>
      <c r="CA110" s="1017">
        <v>9445647</v>
      </c>
      <c r="CB110" s="1017"/>
      <c r="CC110" s="1017"/>
      <c r="CD110" s="1017"/>
      <c r="CE110" s="1017"/>
      <c r="CF110" s="1031">
        <v>148.1</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389</v>
      </c>
      <c r="DH110" s="1017"/>
      <c r="DI110" s="1017"/>
      <c r="DJ110" s="1017"/>
      <c r="DK110" s="1017"/>
      <c r="DL110" s="1017" t="s">
        <v>440</v>
      </c>
      <c r="DM110" s="1017"/>
      <c r="DN110" s="1017"/>
      <c r="DO110" s="1017"/>
      <c r="DP110" s="1017"/>
      <c r="DQ110" s="1017" t="s">
        <v>415</v>
      </c>
      <c r="DR110" s="1017"/>
      <c r="DS110" s="1017"/>
      <c r="DT110" s="1017"/>
      <c r="DU110" s="1017"/>
      <c r="DV110" s="1018" t="s">
        <v>389</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440</v>
      </c>
      <c r="AB111" s="1024"/>
      <c r="AC111" s="1024"/>
      <c r="AD111" s="1024"/>
      <c r="AE111" s="1025"/>
      <c r="AF111" s="1026" t="s">
        <v>440</v>
      </c>
      <c r="AG111" s="1024"/>
      <c r="AH111" s="1024"/>
      <c r="AI111" s="1024"/>
      <c r="AJ111" s="1025"/>
      <c r="AK111" s="1026" t="s">
        <v>440</v>
      </c>
      <c r="AL111" s="1024"/>
      <c r="AM111" s="1024"/>
      <c r="AN111" s="1024"/>
      <c r="AO111" s="1025"/>
      <c r="AP111" s="1027" t="s">
        <v>389</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465643</v>
      </c>
      <c r="BR111" s="1010"/>
      <c r="BS111" s="1010"/>
      <c r="BT111" s="1010"/>
      <c r="BU111" s="1010"/>
      <c r="BV111" s="1010">
        <v>432542</v>
      </c>
      <c r="BW111" s="1010"/>
      <c r="BX111" s="1010"/>
      <c r="BY111" s="1010"/>
      <c r="BZ111" s="1010"/>
      <c r="CA111" s="1010">
        <v>392101</v>
      </c>
      <c r="CB111" s="1010"/>
      <c r="CC111" s="1010"/>
      <c r="CD111" s="1010"/>
      <c r="CE111" s="1010"/>
      <c r="CF111" s="1004">
        <v>6.1</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440</v>
      </c>
      <c r="DM111" s="1010"/>
      <c r="DN111" s="1010"/>
      <c r="DO111" s="1010"/>
      <c r="DP111" s="1010"/>
      <c r="DQ111" s="1010" t="s">
        <v>415</v>
      </c>
      <c r="DR111" s="1010"/>
      <c r="DS111" s="1010"/>
      <c r="DT111" s="1010"/>
      <c r="DU111" s="1010"/>
      <c r="DV111" s="1011" t="s">
        <v>389</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415</v>
      </c>
      <c r="AG112" s="1049"/>
      <c r="AH112" s="1049"/>
      <c r="AI112" s="1049"/>
      <c r="AJ112" s="1050"/>
      <c r="AK112" s="1051" t="s">
        <v>440</v>
      </c>
      <c r="AL112" s="1049"/>
      <c r="AM112" s="1049"/>
      <c r="AN112" s="1049"/>
      <c r="AO112" s="1050"/>
      <c r="AP112" s="1052" t="s">
        <v>440</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1938785</v>
      </c>
      <c r="BR112" s="1010"/>
      <c r="BS112" s="1010"/>
      <c r="BT112" s="1010"/>
      <c r="BU112" s="1010"/>
      <c r="BV112" s="1010">
        <v>1828630</v>
      </c>
      <c r="BW112" s="1010"/>
      <c r="BX112" s="1010"/>
      <c r="BY112" s="1010"/>
      <c r="BZ112" s="1010"/>
      <c r="CA112" s="1010">
        <v>1842488</v>
      </c>
      <c r="CB112" s="1010"/>
      <c r="CC112" s="1010"/>
      <c r="CD112" s="1010"/>
      <c r="CE112" s="1010"/>
      <c r="CF112" s="1004">
        <v>28.9</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78301</v>
      </c>
      <c r="DH112" s="1010"/>
      <c r="DI112" s="1010"/>
      <c r="DJ112" s="1010"/>
      <c r="DK112" s="1010"/>
      <c r="DL112" s="1010">
        <v>68221</v>
      </c>
      <c r="DM112" s="1010"/>
      <c r="DN112" s="1010"/>
      <c r="DO112" s="1010"/>
      <c r="DP112" s="1010"/>
      <c r="DQ112" s="1010">
        <v>58141</v>
      </c>
      <c r="DR112" s="1010"/>
      <c r="DS112" s="1010"/>
      <c r="DT112" s="1010"/>
      <c r="DU112" s="1010"/>
      <c r="DV112" s="1011">
        <v>0.9</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230087</v>
      </c>
      <c r="AB113" s="1024"/>
      <c r="AC113" s="1024"/>
      <c r="AD113" s="1024"/>
      <c r="AE113" s="1025"/>
      <c r="AF113" s="1026">
        <v>177837</v>
      </c>
      <c r="AG113" s="1024"/>
      <c r="AH113" s="1024"/>
      <c r="AI113" s="1024"/>
      <c r="AJ113" s="1025"/>
      <c r="AK113" s="1026">
        <v>221268</v>
      </c>
      <c r="AL113" s="1024"/>
      <c r="AM113" s="1024"/>
      <c r="AN113" s="1024"/>
      <c r="AO113" s="1025"/>
      <c r="AP113" s="1027">
        <v>3.5</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55814</v>
      </c>
      <c r="BR113" s="1010"/>
      <c r="BS113" s="1010"/>
      <c r="BT113" s="1010"/>
      <c r="BU113" s="1010"/>
      <c r="BV113" s="1010">
        <v>52241</v>
      </c>
      <c r="BW113" s="1010"/>
      <c r="BX113" s="1010"/>
      <c r="BY113" s="1010"/>
      <c r="BZ113" s="1010"/>
      <c r="CA113" s="1010">
        <v>41835</v>
      </c>
      <c r="CB113" s="1010"/>
      <c r="CC113" s="1010"/>
      <c r="CD113" s="1010"/>
      <c r="CE113" s="1010"/>
      <c r="CF113" s="1004">
        <v>0.7</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415</v>
      </c>
      <c r="DH113" s="1049"/>
      <c r="DI113" s="1049"/>
      <c r="DJ113" s="1049"/>
      <c r="DK113" s="1050"/>
      <c r="DL113" s="1051" t="s">
        <v>415</v>
      </c>
      <c r="DM113" s="1049"/>
      <c r="DN113" s="1049"/>
      <c r="DO113" s="1049"/>
      <c r="DP113" s="1050"/>
      <c r="DQ113" s="1051" t="s">
        <v>440</v>
      </c>
      <c r="DR113" s="1049"/>
      <c r="DS113" s="1049"/>
      <c r="DT113" s="1049"/>
      <c r="DU113" s="1050"/>
      <c r="DV113" s="1052" t="s">
        <v>440</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15113</v>
      </c>
      <c r="AB114" s="1049"/>
      <c r="AC114" s="1049"/>
      <c r="AD114" s="1049"/>
      <c r="AE114" s="1050"/>
      <c r="AF114" s="1051">
        <v>13007</v>
      </c>
      <c r="AG114" s="1049"/>
      <c r="AH114" s="1049"/>
      <c r="AI114" s="1049"/>
      <c r="AJ114" s="1050"/>
      <c r="AK114" s="1051">
        <v>11093</v>
      </c>
      <c r="AL114" s="1049"/>
      <c r="AM114" s="1049"/>
      <c r="AN114" s="1049"/>
      <c r="AO114" s="1050"/>
      <c r="AP114" s="1052">
        <v>0.2</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1146801</v>
      </c>
      <c r="BR114" s="1010"/>
      <c r="BS114" s="1010"/>
      <c r="BT114" s="1010"/>
      <c r="BU114" s="1010"/>
      <c r="BV114" s="1010">
        <v>1107227</v>
      </c>
      <c r="BW114" s="1010"/>
      <c r="BX114" s="1010"/>
      <c r="BY114" s="1010"/>
      <c r="BZ114" s="1010"/>
      <c r="CA114" s="1010">
        <v>1059902</v>
      </c>
      <c r="CB114" s="1010"/>
      <c r="CC114" s="1010"/>
      <c r="CD114" s="1010"/>
      <c r="CE114" s="1010"/>
      <c r="CF114" s="1004">
        <v>16.600000000000001</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415</v>
      </c>
      <c r="DH114" s="1049"/>
      <c r="DI114" s="1049"/>
      <c r="DJ114" s="1049"/>
      <c r="DK114" s="1050"/>
      <c r="DL114" s="1051" t="s">
        <v>415</v>
      </c>
      <c r="DM114" s="1049"/>
      <c r="DN114" s="1049"/>
      <c r="DO114" s="1049"/>
      <c r="DP114" s="1050"/>
      <c r="DQ114" s="1051" t="s">
        <v>415</v>
      </c>
      <c r="DR114" s="1049"/>
      <c r="DS114" s="1049"/>
      <c r="DT114" s="1049"/>
      <c r="DU114" s="1050"/>
      <c r="DV114" s="1052" t="s">
        <v>415</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98368</v>
      </c>
      <c r="AB115" s="1024"/>
      <c r="AC115" s="1024"/>
      <c r="AD115" s="1024"/>
      <c r="AE115" s="1025"/>
      <c r="AF115" s="1026">
        <v>105260</v>
      </c>
      <c r="AG115" s="1024"/>
      <c r="AH115" s="1024"/>
      <c r="AI115" s="1024"/>
      <c r="AJ115" s="1025"/>
      <c r="AK115" s="1026">
        <v>90955</v>
      </c>
      <c r="AL115" s="1024"/>
      <c r="AM115" s="1024"/>
      <c r="AN115" s="1024"/>
      <c r="AO115" s="1025"/>
      <c r="AP115" s="1027">
        <v>1.4</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440</v>
      </c>
      <c r="BR115" s="1010"/>
      <c r="BS115" s="1010"/>
      <c r="BT115" s="1010"/>
      <c r="BU115" s="1010"/>
      <c r="BV115" s="1010" t="s">
        <v>440</v>
      </c>
      <c r="BW115" s="1010"/>
      <c r="BX115" s="1010"/>
      <c r="BY115" s="1010"/>
      <c r="BZ115" s="1010"/>
      <c r="CA115" s="1010" t="s">
        <v>440</v>
      </c>
      <c r="CB115" s="1010"/>
      <c r="CC115" s="1010"/>
      <c r="CD115" s="1010"/>
      <c r="CE115" s="1010"/>
      <c r="CF115" s="1004" t="s">
        <v>415</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440</v>
      </c>
      <c r="DH115" s="1049"/>
      <c r="DI115" s="1049"/>
      <c r="DJ115" s="1049"/>
      <c r="DK115" s="1050"/>
      <c r="DL115" s="1051" t="s">
        <v>415</v>
      </c>
      <c r="DM115" s="1049"/>
      <c r="DN115" s="1049"/>
      <c r="DO115" s="1049"/>
      <c r="DP115" s="1050"/>
      <c r="DQ115" s="1051" t="s">
        <v>440</v>
      </c>
      <c r="DR115" s="1049"/>
      <c r="DS115" s="1049"/>
      <c r="DT115" s="1049"/>
      <c r="DU115" s="1050"/>
      <c r="DV115" s="1052" t="s">
        <v>440</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415</v>
      </c>
      <c r="AB116" s="1049"/>
      <c r="AC116" s="1049"/>
      <c r="AD116" s="1049"/>
      <c r="AE116" s="1050"/>
      <c r="AF116" s="1051" t="s">
        <v>415</v>
      </c>
      <c r="AG116" s="1049"/>
      <c r="AH116" s="1049"/>
      <c r="AI116" s="1049"/>
      <c r="AJ116" s="1050"/>
      <c r="AK116" s="1051" t="s">
        <v>415</v>
      </c>
      <c r="AL116" s="1049"/>
      <c r="AM116" s="1049"/>
      <c r="AN116" s="1049"/>
      <c r="AO116" s="1050"/>
      <c r="AP116" s="1052" t="s">
        <v>415</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415</v>
      </c>
      <c r="BR116" s="1010"/>
      <c r="BS116" s="1010"/>
      <c r="BT116" s="1010"/>
      <c r="BU116" s="1010"/>
      <c r="BV116" s="1010" t="s">
        <v>415</v>
      </c>
      <c r="BW116" s="1010"/>
      <c r="BX116" s="1010"/>
      <c r="BY116" s="1010"/>
      <c r="BZ116" s="1010"/>
      <c r="CA116" s="1010" t="s">
        <v>415</v>
      </c>
      <c r="CB116" s="1010"/>
      <c r="CC116" s="1010"/>
      <c r="CD116" s="1010"/>
      <c r="CE116" s="1010"/>
      <c r="CF116" s="1004" t="s">
        <v>415</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174536</v>
      </c>
      <c r="DH116" s="1049"/>
      <c r="DI116" s="1049"/>
      <c r="DJ116" s="1049"/>
      <c r="DK116" s="1050"/>
      <c r="DL116" s="1051">
        <v>160016</v>
      </c>
      <c r="DM116" s="1049"/>
      <c r="DN116" s="1049"/>
      <c r="DO116" s="1049"/>
      <c r="DP116" s="1050"/>
      <c r="DQ116" s="1051">
        <v>145679</v>
      </c>
      <c r="DR116" s="1049"/>
      <c r="DS116" s="1049"/>
      <c r="DT116" s="1049"/>
      <c r="DU116" s="1050"/>
      <c r="DV116" s="1052">
        <v>2.2999999999999998</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1125525</v>
      </c>
      <c r="AB117" s="1067"/>
      <c r="AC117" s="1067"/>
      <c r="AD117" s="1067"/>
      <c r="AE117" s="1068"/>
      <c r="AF117" s="1069">
        <v>1089641</v>
      </c>
      <c r="AG117" s="1067"/>
      <c r="AH117" s="1067"/>
      <c r="AI117" s="1067"/>
      <c r="AJ117" s="1068"/>
      <c r="AK117" s="1069">
        <v>1098850</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462</v>
      </c>
      <c r="BR117" s="1010"/>
      <c r="BS117" s="1010"/>
      <c r="BT117" s="1010"/>
      <c r="BU117" s="1010"/>
      <c r="BV117" s="1010" t="s">
        <v>462</v>
      </c>
      <c r="BW117" s="1010"/>
      <c r="BX117" s="1010"/>
      <c r="BY117" s="1010"/>
      <c r="BZ117" s="1010"/>
      <c r="CA117" s="1010" t="s">
        <v>463</v>
      </c>
      <c r="CB117" s="1010"/>
      <c r="CC117" s="1010"/>
      <c r="CD117" s="1010"/>
      <c r="CE117" s="1010"/>
      <c r="CF117" s="1004" t="s">
        <v>462</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462</v>
      </c>
      <c r="DH117" s="1049"/>
      <c r="DI117" s="1049"/>
      <c r="DJ117" s="1049"/>
      <c r="DK117" s="1050"/>
      <c r="DL117" s="1051" t="s">
        <v>465</v>
      </c>
      <c r="DM117" s="1049"/>
      <c r="DN117" s="1049"/>
      <c r="DO117" s="1049"/>
      <c r="DP117" s="1050"/>
      <c r="DQ117" s="1051" t="s">
        <v>462</v>
      </c>
      <c r="DR117" s="1049"/>
      <c r="DS117" s="1049"/>
      <c r="DT117" s="1049"/>
      <c r="DU117" s="1050"/>
      <c r="DV117" s="1052" t="s">
        <v>126</v>
      </c>
      <c r="DW117" s="1053"/>
      <c r="DX117" s="1053"/>
      <c r="DY117" s="1053"/>
      <c r="DZ117" s="1054"/>
    </row>
    <row r="118" spans="1:130" s="246" customFormat="1" ht="26.25" customHeight="1" x14ac:dyDescent="0.15">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306</v>
      </c>
      <c r="AG118" s="975"/>
      <c r="AH118" s="975"/>
      <c r="AI118" s="975"/>
      <c r="AJ118" s="976"/>
      <c r="AK118" s="974" t="s">
        <v>305</v>
      </c>
      <c r="AL118" s="975"/>
      <c r="AM118" s="975"/>
      <c r="AN118" s="975"/>
      <c r="AO118" s="976"/>
      <c r="AP118" s="1061" t="s">
        <v>434</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462</v>
      </c>
      <c r="BR118" s="1088"/>
      <c r="BS118" s="1088"/>
      <c r="BT118" s="1088"/>
      <c r="BU118" s="1088"/>
      <c r="BV118" s="1088" t="s">
        <v>465</v>
      </c>
      <c r="BW118" s="1088"/>
      <c r="BX118" s="1088"/>
      <c r="BY118" s="1088"/>
      <c r="BZ118" s="1088"/>
      <c r="CA118" s="1088" t="s">
        <v>462</v>
      </c>
      <c r="CB118" s="1088"/>
      <c r="CC118" s="1088"/>
      <c r="CD118" s="1088"/>
      <c r="CE118" s="1088"/>
      <c r="CF118" s="1004" t="s">
        <v>467</v>
      </c>
      <c r="CG118" s="1005"/>
      <c r="CH118" s="1005"/>
      <c r="CI118" s="1005"/>
      <c r="CJ118" s="1005"/>
      <c r="CK118" s="1035"/>
      <c r="CL118" s="1036"/>
      <c r="CM118" s="1006" t="s">
        <v>468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469</v>
      </c>
      <c r="DH118" s="1049"/>
      <c r="DI118" s="1049"/>
      <c r="DJ118" s="1049"/>
      <c r="DK118" s="1050"/>
      <c r="DL118" s="1051" t="s">
        <v>465</v>
      </c>
      <c r="DM118" s="1049"/>
      <c r="DN118" s="1049"/>
      <c r="DO118" s="1049"/>
      <c r="DP118" s="1050"/>
      <c r="DQ118" s="1051" t="s">
        <v>463</v>
      </c>
      <c r="DR118" s="1049"/>
      <c r="DS118" s="1049"/>
      <c r="DT118" s="1049"/>
      <c r="DU118" s="1050"/>
      <c r="DV118" s="1052" t="s">
        <v>462</v>
      </c>
      <c r="DW118" s="1053"/>
      <c r="DX118" s="1053"/>
      <c r="DY118" s="1053"/>
      <c r="DZ118" s="1054"/>
    </row>
    <row r="119" spans="1:130" s="246" customFormat="1" ht="26.25" customHeight="1" x14ac:dyDescent="0.15">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389</v>
      </c>
      <c r="AB119" s="982"/>
      <c r="AC119" s="982"/>
      <c r="AD119" s="982"/>
      <c r="AE119" s="983"/>
      <c r="AF119" s="984" t="s">
        <v>462</v>
      </c>
      <c r="AG119" s="982"/>
      <c r="AH119" s="982"/>
      <c r="AI119" s="982"/>
      <c r="AJ119" s="983"/>
      <c r="AK119" s="984" t="s">
        <v>470</v>
      </c>
      <c r="AL119" s="982"/>
      <c r="AM119" s="982"/>
      <c r="AN119" s="982"/>
      <c r="AO119" s="983"/>
      <c r="AP119" s="985" t="s">
        <v>462</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471</v>
      </c>
      <c r="BP119" s="1096"/>
      <c r="BQ119" s="1087">
        <v>11915376</v>
      </c>
      <c r="BR119" s="1088"/>
      <c r="BS119" s="1088"/>
      <c r="BT119" s="1088"/>
      <c r="BU119" s="1088"/>
      <c r="BV119" s="1088">
        <v>12230017</v>
      </c>
      <c r="BW119" s="1088"/>
      <c r="BX119" s="1088"/>
      <c r="BY119" s="1088"/>
      <c r="BZ119" s="1088"/>
      <c r="CA119" s="1088">
        <v>12781973</v>
      </c>
      <c r="CB119" s="1088"/>
      <c r="CC119" s="1088"/>
      <c r="CD119" s="1088"/>
      <c r="CE119" s="1088"/>
      <c r="CF119" s="1089"/>
      <c r="CG119" s="1090"/>
      <c r="CH119" s="1090"/>
      <c r="CI119" s="1090"/>
      <c r="CJ119" s="1091"/>
      <c r="CK119" s="1037"/>
      <c r="CL119" s="1038"/>
      <c r="CM119" s="1092" t="s">
        <v>472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212806</v>
      </c>
      <c r="DH119" s="1074"/>
      <c r="DI119" s="1074"/>
      <c r="DJ119" s="1074"/>
      <c r="DK119" s="1075"/>
      <c r="DL119" s="1073">
        <v>204305</v>
      </c>
      <c r="DM119" s="1074"/>
      <c r="DN119" s="1074"/>
      <c r="DO119" s="1074"/>
      <c r="DP119" s="1075"/>
      <c r="DQ119" s="1073">
        <v>188281</v>
      </c>
      <c r="DR119" s="1074"/>
      <c r="DS119" s="1074"/>
      <c r="DT119" s="1074"/>
      <c r="DU119" s="1075"/>
      <c r="DV119" s="1076">
        <v>3</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467</v>
      </c>
      <c r="AB120" s="1049"/>
      <c r="AC120" s="1049"/>
      <c r="AD120" s="1049"/>
      <c r="AE120" s="1050"/>
      <c r="AF120" s="1051" t="s">
        <v>463</v>
      </c>
      <c r="AG120" s="1049"/>
      <c r="AH120" s="1049"/>
      <c r="AI120" s="1049"/>
      <c r="AJ120" s="1050"/>
      <c r="AK120" s="1051" t="s">
        <v>462</v>
      </c>
      <c r="AL120" s="1049"/>
      <c r="AM120" s="1049"/>
      <c r="AN120" s="1049"/>
      <c r="AO120" s="1050"/>
      <c r="AP120" s="1052" t="s">
        <v>469</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3799937</v>
      </c>
      <c r="BR120" s="1017"/>
      <c r="BS120" s="1017"/>
      <c r="BT120" s="1017"/>
      <c r="BU120" s="1017"/>
      <c r="BV120" s="1017">
        <v>3581745</v>
      </c>
      <c r="BW120" s="1017"/>
      <c r="BX120" s="1017"/>
      <c r="BY120" s="1017"/>
      <c r="BZ120" s="1017"/>
      <c r="CA120" s="1017">
        <v>3537331</v>
      </c>
      <c r="CB120" s="1017"/>
      <c r="CC120" s="1017"/>
      <c r="CD120" s="1017"/>
      <c r="CE120" s="1017"/>
      <c r="CF120" s="1031">
        <v>55.4</v>
      </c>
      <c r="CG120" s="1032"/>
      <c r="CH120" s="1032"/>
      <c r="CI120" s="1032"/>
      <c r="CJ120" s="1032"/>
      <c r="CK120" s="1097" t="s">
        <v>475</v>
      </c>
      <c r="CL120" s="1098"/>
      <c r="CM120" s="1098"/>
      <c r="CN120" s="1098"/>
      <c r="CO120" s="1099"/>
      <c r="CP120" s="1105" t="s">
        <v>476</v>
      </c>
      <c r="CQ120" s="1106"/>
      <c r="CR120" s="1106"/>
      <c r="CS120" s="1106"/>
      <c r="CT120" s="1106"/>
      <c r="CU120" s="1106"/>
      <c r="CV120" s="1106"/>
      <c r="CW120" s="1106"/>
      <c r="CX120" s="1106"/>
      <c r="CY120" s="1106"/>
      <c r="CZ120" s="1106"/>
      <c r="DA120" s="1106"/>
      <c r="DB120" s="1106"/>
      <c r="DC120" s="1106"/>
      <c r="DD120" s="1106"/>
      <c r="DE120" s="1106"/>
      <c r="DF120" s="1107"/>
      <c r="DG120" s="1016">
        <v>895093</v>
      </c>
      <c r="DH120" s="1017"/>
      <c r="DI120" s="1017"/>
      <c r="DJ120" s="1017"/>
      <c r="DK120" s="1017"/>
      <c r="DL120" s="1017">
        <v>789278</v>
      </c>
      <c r="DM120" s="1017"/>
      <c r="DN120" s="1017"/>
      <c r="DO120" s="1017"/>
      <c r="DP120" s="1017"/>
      <c r="DQ120" s="1017">
        <v>728931</v>
      </c>
      <c r="DR120" s="1017"/>
      <c r="DS120" s="1017"/>
      <c r="DT120" s="1017"/>
      <c r="DU120" s="1017"/>
      <c r="DV120" s="1018">
        <v>11.4</v>
      </c>
      <c r="DW120" s="1018"/>
      <c r="DX120" s="1018"/>
      <c r="DY120" s="1018"/>
      <c r="DZ120" s="1019"/>
    </row>
    <row r="121" spans="1:130" s="246" customFormat="1" ht="26.25" customHeight="1" x14ac:dyDescent="0.15">
      <c r="A121" s="1149"/>
      <c r="B121" s="1036"/>
      <c r="C121" s="1057" t="s">
        <v>477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11</v>
      </c>
      <c r="AB121" s="1049"/>
      <c r="AC121" s="1049"/>
      <c r="AD121" s="1049"/>
      <c r="AE121" s="1050"/>
      <c r="AF121" s="1051">
        <v>12</v>
      </c>
      <c r="AG121" s="1049"/>
      <c r="AH121" s="1049"/>
      <c r="AI121" s="1049"/>
      <c r="AJ121" s="1050"/>
      <c r="AK121" s="1051">
        <v>12</v>
      </c>
      <c r="AL121" s="1049"/>
      <c r="AM121" s="1049"/>
      <c r="AN121" s="1049"/>
      <c r="AO121" s="1050"/>
      <c r="AP121" s="1052">
        <v>0</v>
      </c>
      <c r="AQ121" s="1053"/>
      <c r="AR121" s="1053"/>
      <c r="AS121" s="1053"/>
      <c r="AT121" s="1054"/>
      <c r="AU121" s="1082"/>
      <c r="AV121" s="1083"/>
      <c r="AW121" s="1083"/>
      <c r="AX121" s="1083"/>
      <c r="AY121" s="1084"/>
      <c r="AZ121" s="1039" t="s">
        <v>478</v>
      </c>
      <c r="BA121" s="1040"/>
      <c r="BB121" s="1040"/>
      <c r="BC121" s="1040"/>
      <c r="BD121" s="1040"/>
      <c r="BE121" s="1040"/>
      <c r="BF121" s="1040"/>
      <c r="BG121" s="1040"/>
      <c r="BH121" s="1040"/>
      <c r="BI121" s="1040"/>
      <c r="BJ121" s="1040"/>
      <c r="BK121" s="1040"/>
      <c r="BL121" s="1040"/>
      <c r="BM121" s="1040"/>
      <c r="BN121" s="1040"/>
      <c r="BO121" s="1040"/>
      <c r="BP121" s="1041"/>
      <c r="BQ121" s="1009">
        <v>235999</v>
      </c>
      <c r="BR121" s="1010"/>
      <c r="BS121" s="1010"/>
      <c r="BT121" s="1010"/>
      <c r="BU121" s="1010"/>
      <c r="BV121" s="1010">
        <v>199330</v>
      </c>
      <c r="BW121" s="1010"/>
      <c r="BX121" s="1010"/>
      <c r="BY121" s="1010"/>
      <c r="BZ121" s="1010"/>
      <c r="CA121" s="1010">
        <v>166060</v>
      </c>
      <c r="CB121" s="1010"/>
      <c r="CC121" s="1010"/>
      <c r="CD121" s="1010"/>
      <c r="CE121" s="1010"/>
      <c r="CF121" s="1004">
        <v>2.6</v>
      </c>
      <c r="CG121" s="1005"/>
      <c r="CH121" s="1005"/>
      <c r="CI121" s="1005"/>
      <c r="CJ121" s="1005"/>
      <c r="CK121" s="1100"/>
      <c r="CL121" s="1101"/>
      <c r="CM121" s="1101"/>
      <c r="CN121" s="1101"/>
      <c r="CO121" s="1102"/>
      <c r="CP121" s="1110" t="s">
        <v>479</v>
      </c>
      <c r="CQ121" s="1111"/>
      <c r="CR121" s="1111"/>
      <c r="CS121" s="1111"/>
      <c r="CT121" s="1111"/>
      <c r="CU121" s="1111"/>
      <c r="CV121" s="1111"/>
      <c r="CW121" s="1111"/>
      <c r="CX121" s="1111"/>
      <c r="CY121" s="1111"/>
      <c r="CZ121" s="1111"/>
      <c r="DA121" s="1111"/>
      <c r="DB121" s="1111"/>
      <c r="DC121" s="1111"/>
      <c r="DD121" s="1111"/>
      <c r="DE121" s="1111"/>
      <c r="DF121" s="1112"/>
      <c r="DG121" s="1009">
        <v>688336</v>
      </c>
      <c r="DH121" s="1010"/>
      <c r="DI121" s="1010"/>
      <c r="DJ121" s="1010"/>
      <c r="DK121" s="1010"/>
      <c r="DL121" s="1010">
        <v>665973</v>
      </c>
      <c r="DM121" s="1010"/>
      <c r="DN121" s="1010"/>
      <c r="DO121" s="1010"/>
      <c r="DP121" s="1010"/>
      <c r="DQ121" s="1010">
        <v>641188</v>
      </c>
      <c r="DR121" s="1010"/>
      <c r="DS121" s="1010"/>
      <c r="DT121" s="1010"/>
      <c r="DU121" s="1010"/>
      <c r="DV121" s="1011">
        <v>10.1</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462</v>
      </c>
      <c r="AB122" s="1049"/>
      <c r="AC122" s="1049"/>
      <c r="AD122" s="1049"/>
      <c r="AE122" s="1050"/>
      <c r="AF122" s="1051" t="s">
        <v>462</v>
      </c>
      <c r="AG122" s="1049"/>
      <c r="AH122" s="1049"/>
      <c r="AI122" s="1049"/>
      <c r="AJ122" s="1050"/>
      <c r="AK122" s="1051" t="s">
        <v>465</v>
      </c>
      <c r="AL122" s="1049"/>
      <c r="AM122" s="1049"/>
      <c r="AN122" s="1049"/>
      <c r="AO122" s="1050"/>
      <c r="AP122" s="1052" t="s">
        <v>462</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8196561</v>
      </c>
      <c r="BR122" s="1088"/>
      <c r="BS122" s="1088"/>
      <c r="BT122" s="1088"/>
      <c r="BU122" s="1088"/>
      <c r="BV122" s="1088">
        <v>8279670</v>
      </c>
      <c r="BW122" s="1088"/>
      <c r="BX122" s="1088"/>
      <c r="BY122" s="1088"/>
      <c r="BZ122" s="1088"/>
      <c r="CA122" s="1088">
        <v>8534779</v>
      </c>
      <c r="CB122" s="1088"/>
      <c r="CC122" s="1088"/>
      <c r="CD122" s="1088"/>
      <c r="CE122" s="1088"/>
      <c r="CF122" s="1108">
        <v>133.80000000000001</v>
      </c>
      <c r="CG122" s="1109"/>
      <c r="CH122" s="1109"/>
      <c r="CI122" s="1109"/>
      <c r="CJ122" s="1109"/>
      <c r="CK122" s="1100"/>
      <c r="CL122" s="1101"/>
      <c r="CM122" s="1101"/>
      <c r="CN122" s="1101"/>
      <c r="CO122" s="1102"/>
      <c r="CP122" s="1110" t="s">
        <v>481</v>
      </c>
      <c r="CQ122" s="1111"/>
      <c r="CR122" s="1111"/>
      <c r="CS122" s="1111"/>
      <c r="CT122" s="1111"/>
      <c r="CU122" s="1111"/>
      <c r="CV122" s="1111"/>
      <c r="CW122" s="1111"/>
      <c r="CX122" s="1111"/>
      <c r="CY122" s="1111"/>
      <c r="CZ122" s="1111"/>
      <c r="DA122" s="1111"/>
      <c r="DB122" s="1111"/>
      <c r="DC122" s="1111"/>
      <c r="DD122" s="1111"/>
      <c r="DE122" s="1111"/>
      <c r="DF122" s="1112"/>
      <c r="DG122" s="1009">
        <v>196681</v>
      </c>
      <c r="DH122" s="1010"/>
      <c r="DI122" s="1010"/>
      <c r="DJ122" s="1010"/>
      <c r="DK122" s="1010"/>
      <c r="DL122" s="1010">
        <v>169658</v>
      </c>
      <c r="DM122" s="1010"/>
      <c r="DN122" s="1010"/>
      <c r="DO122" s="1010"/>
      <c r="DP122" s="1010"/>
      <c r="DQ122" s="1010">
        <v>255244</v>
      </c>
      <c r="DR122" s="1010"/>
      <c r="DS122" s="1010"/>
      <c r="DT122" s="1010"/>
      <c r="DU122" s="1010"/>
      <c r="DV122" s="1011">
        <v>4</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14702</v>
      </c>
      <c r="AB123" s="1049"/>
      <c r="AC123" s="1049"/>
      <c r="AD123" s="1049"/>
      <c r="AE123" s="1050"/>
      <c r="AF123" s="1051">
        <v>14519</v>
      </c>
      <c r="AG123" s="1049"/>
      <c r="AH123" s="1049"/>
      <c r="AI123" s="1049"/>
      <c r="AJ123" s="1050"/>
      <c r="AK123" s="1051">
        <v>15345</v>
      </c>
      <c r="AL123" s="1049"/>
      <c r="AM123" s="1049"/>
      <c r="AN123" s="1049"/>
      <c r="AO123" s="1050"/>
      <c r="AP123" s="1052">
        <v>0.2</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482</v>
      </c>
      <c r="BP123" s="1096"/>
      <c r="BQ123" s="1155">
        <v>12232497</v>
      </c>
      <c r="BR123" s="1156"/>
      <c r="BS123" s="1156"/>
      <c r="BT123" s="1156"/>
      <c r="BU123" s="1156"/>
      <c r="BV123" s="1156">
        <v>12060745</v>
      </c>
      <c r="BW123" s="1156"/>
      <c r="BX123" s="1156"/>
      <c r="BY123" s="1156"/>
      <c r="BZ123" s="1156"/>
      <c r="CA123" s="1156">
        <v>12238170</v>
      </c>
      <c r="CB123" s="1156"/>
      <c r="CC123" s="1156"/>
      <c r="CD123" s="1156"/>
      <c r="CE123" s="1156"/>
      <c r="CF123" s="1089"/>
      <c r="CG123" s="1090"/>
      <c r="CH123" s="1090"/>
      <c r="CI123" s="1090"/>
      <c r="CJ123" s="1091"/>
      <c r="CK123" s="1100"/>
      <c r="CL123" s="1101"/>
      <c r="CM123" s="1101"/>
      <c r="CN123" s="1101"/>
      <c r="CO123" s="1102"/>
      <c r="CP123" s="1110" t="s">
        <v>483</v>
      </c>
      <c r="CQ123" s="1111"/>
      <c r="CR123" s="1111"/>
      <c r="CS123" s="1111"/>
      <c r="CT123" s="1111"/>
      <c r="CU123" s="1111"/>
      <c r="CV123" s="1111"/>
      <c r="CW123" s="1111"/>
      <c r="CX123" s="1111"/>
      <c r="CY123" s="1111"/>
      <c r="CZ123" s="1111"/>
      <c r="DA123" s="1111"/>
      <c r="DB123" s="1111"/>
      <c r="DC123" s="1111"/>
      <c r="DD123" s="1111"/>
      <c r="DE123" s="1111"/>
      <c r="DF123" s="1112"/>
      <c r="DG123" s="1048">
        <v>176749</v>
      </c>
      <c r="DH123" s="1049"/>
      <c r="DI123" s="1049"/>
      <c r="DJ123" s="1049"/>
      <c r="DK123" s="1050"/>
      <c r="DL123" s="1051">
        <v>173433</v>
      </c>
      <c r="DM123" s="1049"/>
      <c r="DN123" s="1049"/>
      <c r="DO123" s="1049"/>
      <c r="DP123" s="1050"/>
      <c r="DQ123" s="1051">
        <v>179743</v>
      </c>
      <c r="DR123" s="1049"/>
      <c r="DS123" s="1049"/>
      <c r="DT123" s="1049"/>
      <c r="DU123" s="1050"/>
      <c r="DV123" s="1052">
        <v>2.8</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469</v>
      </c>
      <c r="AB124" s="1049"/>
      <c r="AC124" s="1049"/>
      <c r="AD124" s="1049"/>
      <c r="AE124" s="1050"/>
      <c r="AF124" s="1051" t="s">
        <v>465</v>
      </c>
      <c r="AG124" s="1049"/>
      <c r="AH124" s="1049"/>
      <c r="AI124" s="1049"/>
      <c r="AJ124" s="1050"/>
      <c r="AK124" s="1051" t="s">
        <v>465</v>
      </c>
      <c r="AL124" s="1049"/>
      <c r="AM124" s="1049"/>
      <c r="AN124" s="1049"/>
      <c r="AO124" s="1050"/>
      <c r="AP124" s="1052" t="s">
        <v>462</v>
      </c>
      <c r="AQ124" s="1053"/>
      <c r="AR124" s="1053"/>
      <c r="AS124" s="1053"/>
      <c r="AT124" s="1054"/>
      <c r="AU124" s="1151" t="s">
        <v>484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465</v>
      </c>
      <c r="BR124" s="1118"/>
      <c r="BS124" s="1118"/>
      <c r="BT124" s="1118"/>
      <c r="BU124" s="1118"/>
      <c r="BV124" s="1118">
        <v>2.6</v>
      </c>
      <c r="BW124" s="1118"/>
      <c r="BX124" s="1118"/>
      <c r="BY124" s="1118"/>
      <c r="BZ124" s="1118"/>
      <c r="CA124" s="1118">
        <v>8.5</v>
      </c>
      <c r="CB124" s="1118"/>
      <c r="CC124" s="1118"/>
      <c r="CD124" s="1118"/>
      <c r="CE124" s="1118"/>
      <c r="CF124" s="1119"/>
      <c r="CG124" s="1120"/>
      <c r="CH124" s="1120"/>
      <c r="CI124" s="1120"/>
      <c r="CJ124" s="1121"/>
      <c r="CK124" s="1103"/>
      <c r="CL124" s="1103"/>
      <c r="CM124" s="1103"/>
      <c r="CN124" s="1103"/>
      <c r="CO124" s="1104"/>
      <c r="CP124" s="1110" t="s">
        <v>485</v>
      </c>
      <c r="CQ124" s="1111"/>
      <c r="CR124" s="1111"/>
      <c r="CS124" s="1111"/>
      <c r="CT124" s="1111"/>
      <c r="CU124" s="1111"/>
      <c r="CV124" s="1111"/>
      <c r="CW124" s="1111"/>
      <c r="CX124" s="1111"/>
      <c r="CY124" s="1111"/>
      <c r="CZ124" s="1111"/>
      <c r="DA124" s="1111"/>
      <c r="DB124" s="1111"/>
      <c r="DC124" s="1111"/>
      <c r="DD124" s="1111"/>
      <c r="DE124" s="1111"/>
      <c r="DF124" s="1112"/>
      <c r="DG124" s="1095">
        <v>29036</v>
      </c>
      <c r="DH124" s="1074"/>
      <c r="DI124" s="1074"/>
      <c r="DJ124" s="1074"/>
      <c r="DK124" s="1075"/>
      <c r="DL124" s="1073">
        <v>30288</v>
      </c>
      <c r="DM124" s="1074"/>
      <c r="DN124" s="1074"/>
      <c r="DO124" s="1074"/>
      <c r="DP124" s="1075"/>
      <c r="DQ124" s="1073">
        <v>37382</v>
      </c>
      <c r="DR124" s="1074"/>
      <c r="DS124" s="1074"/>
      <c r="DT124" s="1074"/>
      <c r="DU124" s="1075"/>
      <c r="DV124" s="1076">
        <v>0.6</v>
      </c>
      <c r="DW124" s="1077"/>
      <c r="DX124" s="1077"/>
      <c r="DY124" s="1077"/>
      <c r="DZ124" s="1078"/>
    </row>
    <row r="125" spans="1:130" s="246" customFormat="1" ht="26.25" customHeight="1" x14ac:dyDescent="0.15">
      <c r="A125" s="1149"/>
      <c r="B125" s="1036"/>
      <c r="C125" s="1006" t="s">
        <v>468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462</v>
      </c>
      <c r="AB125" s="1049"/>
      <c r="AC125" s="1049"/>
      <c r="AD125" s="1049"/>
      <c r="AE125" s="1050"/>
      <c r="AF125" s="1051" t="s">
        <v>469</v>
      </c>
      <c r="AG125" s="1049"/>
      <c r="AH125" s="1049"/>
      <c r="AI125" s="1049"/>
      <c r="AJ125" s="1050"/>
      <c r="AK125" s="1051" t="s">
        <v>462</v>
      </c>
      <c r="AL125" s="1049"/>
      <c r="AM125" s="1049"/>
      <c r="AN125" s="1049"/>
      <c r="AO125" s="1050"/>
      <c r="AP125" s="1052" t="s">
        <v>462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486</v>
      </c>
      <c r="CL125" s="1098"/>
      <c r="CM125" s="1098"/>
      <c r="CN125" s="1098"/>
      <c r="CO125" s="1099"/>
      <c r="CP125" s="1030" t="s">
        <v>487</v>
      </c>
      <c r="CQ125" s="979"/>
      <c r="CR125" s="979"/>
      <c r="CS125" s="979"/>
      <c r="CT125" s="979"/>
      <c r="CU125" s="979"/>
      <c r="CV125" s="979"/>
      <c r="CW125" s="979"/>
      <c r="CX125" s="979"/>
      <c r="CY125" s="979"/>
      <c r="CZ125" s="979"/>
      <c r="DA125" s="979"/>
      <c r="DB125" s="979"/>
      <c r="DC125" s="979"/>
      <c r="DD125" s="979"/>
      <c r="DE125" s="979"/>
      <c r="DF125" s="980"/>
      <c r="DG125" s="1016" t="s">
        <v>462</v>
      </c>
      <c r="DH125" s="1017"/>
      <c r="DI125" s="1017"/>
      <c r="DJ125" s="1017"/>
      <c r="DK125" s="1017"/>
      <c r="DL125" s="1017" t="s">
        <v>462</v>
      </c>
      <c r="DM125" s="1017"/>
      <c r="DN125" s="1017"/>
      <c r="DO125" s="1017"/>
      <c r="DP125" s="1017"/>
      <c r="DQ125" s="1017" t="s">
        <v>126</v>
      </c>
      <c r="DR125" s="1017"/>
      <c r="DS125" s="1017"/>
      <c r="DT125" s="1017"/>
      <c r="DU125" s="1017"/>
      <c r="DV125" s="1018" t="s">
        <v>465</v>
      </c>
      <c r="DW125" s="1018"/>
      <c r="DX125" s="1018"/>
      <c r="DY125" s="1018"/>
      <c r="DZ125" s="1019"/>
    </row>
    <row r="126" spans="1:130" s="246" customFormat="1" ht="26.25" customHeight="1" thickBot="1" x14ac:dyDescent="0.2">
      <c r="A126" s="1149"/>
      <c r="B126" s="1036"/>
      <c r="C126" s="1006" t="s">
        <v>472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78833</v>
      </c>
      <c r="AB126" s="1049"/>
      <c r="AC126" s="1049"/>
      <c r="AD126" s="1049"/>
      <c r="AE126" s="1050"/>
      <c r="AF126" s="1051">
        <v>86574</v>
      </c>
      <c r="AG126" s="1049"/>
      <c r="AH126" s="1049"/>
      <c r="AI126" s="1049"/>
      <c r="AJ126" s="1050"/>
      <c r="AK126" s="1051">
        <v>71926</v>
      </c>
      <c r="AL126" s="1049"/>
      <c r="AM126" s="1049"/>
      <c r="AN126" s="1049"/>
      <c r="AO126" s="1050"/>
      <c r="AP126" s="1052">
        <v>1.1000000000000001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488</v>
      </c>
      <c r="CQ126" s="1040"/>
      <c r="CR126" s="1040"/>
      <c r="CS126" s="1040"/>
      <c r="CT126" s="1040"/>
      <c r="CU126" s="1040"/>
      <c r="CV126" s="1040"/>
      <c r="CW126" s="1040"/>
      <c r="CX126" s="1040"/>
      <c r="CY126" s="1040"/>
      <c r="CZ126" s="1040"/>
      <c r="DA126" s="1040"/>
      <c r="DB126" s="1040"/>
      <c r="DC126" s="1040"/>
      <c r="DD126" s="1040"/>
      <c r="DE126" s="1040"/>
      <c r="DF126" s="1041"/>
      <c r="DG126" s="1009" t="s">
        <v>462</v>
      </c>
      <c r="DH126" s="1010"/>
      <c r="DI126" s="1010"/>
      <c r="DJ126" s="1010"/>
      <c r="DK126" s="1010"/>
      <c r="DL126" s="1010" t="s">
        <v>463</v>
      </c>
      <c r="DM126" s="1010"/>
      <c r="DN126" s="1010"/>
      <c r="DO126" s="1010"/>
      <c r="DP126" s="1010"/>
      <c r="DQ126" s="1010" t="s">
        <v>462</v>
      </c>
      <c r="DR126" s="1010"/>
      <c r="DS126" s="1010"/>
      <c r="DT126" s="1010"/>
      <c r="DU126" s="1010"/>
      <c r="DV126" s="1011" t="s">
        <v>465</v>
      </c>
      <c r="DW126" s="1011"/>
      <c r="DX126" s="1011"/>
      <c r="DY126" s="1011"/>
      <c r="DZ126" s="1012"/>
    </row>
    <row r="127" spans="1:130" s="246" customFormat="1" ht="26.25" customHeight="1" x14ac:dyDescent="0.15">
      <c r="A127" s="1150"/>
      <c r="B127" s="1038"/>
      <c r="C127" s="1092" t="s">
        <v>489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4822</v>
      </c>
      <c r="AB127" s="1049"/>
      <c r="AC127" s="1049"/>
      <c r="AD127" s="1049"/>
      <c r="AE127" s="1050"/>
      <c r="AF127" s="1051">
        <v>4155</v>
      </c>
      <c r="AG127" s="1049"/>
      <c r="AH127" s="1049"/>
      <c r="AI127" s="1049"/>
      <c r="AJ127" s="1050"/>
      <c r="AK127" s="1051">
        <v>3672</v>
      </c>
      <c r="AL127" s="1049"/>
      <c r="AM127" s="1049"/>
      <c r="AN127" s="1049"/>
      <c r="AO127" s="1050"/>
      <c r="AP127" s="1052">
        <v>0.1</v>
      </c>
      <c r="AQ127" s="1053"/>
      <c r="AR127" s="1053"/>
      <c r="AS127" s="1053"/>
      <c r="AT127" s="1054"/>
      <c r="AU127" s="282"/>
      <c r="AV127" s="282"/>
      <c r="AW127" s="282"/>
      <c r="AX127" s="1122" t="s">
        <v>490</v>
      </c>
      <c r="AY127" s="1123"/>
      <c r="AZ127" s="1123"/>
      <c r="BA127" s="1123"/>
      <c r="BB127" s="1123"/>
      <c r="BC127" s="1123"/>
      <c r="BD127" s="1123"/>
      <c r="BE127" s="1124"/>
      <c r="BF127" s="1125" t="s">
        <v>491</v>
      </c>
      <c r="BG127" s="1123"/>
      <c r="BH127" s="1123"/>
      <c r="BI127" s="1123"/>
      <c r="BJ127" s="1123"/>
      <c r="BK127" s="1123"/>
      <c r="BL127" s="1124"/>
      <c r="BM127" s="1125" t="s">
        <v>492</v>
      </c>
      <c r="BN127" s="1123"/>
      <c r="BO127" s="1123"/>
      <c r="BP127" s="1123"/>
      <c r="BQ127" s="1123"/>
      <c r="BR127" s="1123"/>
      <c r="BS127" s="1124"/>
      <c r="BT127" s="1125" t="s">
        <v>493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494</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463</v>
      </c>
      <c r="DM127" s="1010"/>
      <c r="DN127" s="1010"/>
      <c r="DO127" s="1010"/>
      <c r="DP127" s="1010"/>
      <c r="DQ127" s="1010" t="s">
        <v>126</v>
      </c>
      <c r="DR127" s="1010"/>
      <c r="DS127" s="1010"/>
      <c r="DT127" s="1010"/>
      <c r="DU127" s="1010"/>
      <c r="DV127" s="1011" t="s">
        <v>462</v>
      </c>
      <c r="DW127" s="1011"/>
      <c r="DX127" s="1011"/>
      <c r="DY127" s="1011"/>
      <c r="DZ127" s="1012"/>
    </row>
    <row r="128" spans="1:130" s="246" customFormat="1" ht="26.25" customHeight="1" thickBot="1" x14ac:dyDescent="0.2">
      <c r="A128" s="1133" t="s">
        <v>495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496</v>
      </c>
      <c r="X128" s="1135"/>
      <c r="Y128" s="1135"/>
      <c r="Z128" s="1136"/>
      <c r="AA128" s="1137">
        <v>68754</v>
      </c>
      <c r="AB128" s="1138"/>
      <c r="AC128" s="1138"/>
      <c r="AD128" s="1138"/>
      <c r="AE128" s="1139"/>
      <c r="AF128" s="1140">
        <v>70827</v>
      </c>
      <c r="AG128" s="1138"/>
      <c r="AH128" s="1138"/>
      <c r="AI128" s="1138"/>
      <c r="AJ128" s="1139"/>
      <c r="AK128" s="1140">
        <v>67474</v>
      </c>
      <c r="AL128" s="1138"/>
      <c r="AM128" s="1138"/>
      <c r="AN128" s="1138"/>
      <c r="AO128" s="1139"/>
      <c r="AP128" s="1141"/>
      <c r="AQ128" s="1142"/>
      <c r="AR128" s="1142"/>
      <c r="AS128" s="1142"/>
      <c r="AT128" s="1143"/>
      <c r="AU128" s="282"/>
      <c r="AV128" s="282"/>
      <c r="AW128" s="282"/>
      <c r="AX128" s="978" t="s">
        <v>497</v>
      </c>
      <c r="AY128" s="979"/>
      <c r="AZ128" s="979"/>
      <c r="BA128" s="979"/>
      <c r="BB128" s="979"/>
      <c r="BC128" s="979"/>
      <c r="BD128" s="979"/>
      <c r="BE128" s="980"/>
      <c r="BF128" s="1144" t="s">
        <v>462</v>
      </c>
      <c r="BG128" s="1145"/>
      <c r="BH128" s="1145"/>
      <c r="BI128" s="1145"/>
      <c r="BJ128" s="1145"/>
      <c r="BK128" s="1145"/>
      <c r="BL128" s="1146"/>
      <c r="BM128" s="1144">
        <v>14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498</v>
      </c>
      <c r="CQ128" s="1127"/>
      <c r="CR128" s="1127"/>
      <c r="CS128" s="1127"/>
      <c r="CT128" s="1127"/>
      <c r="CU128" s="1127"/>
      <c r="CV128" s="1127"/>
      <c r="CW128" s="1127"/>
      <c r="CX128" s="1127"/>
      <c r="CY128" s="1127"/>
      <c r="CZ128" s="1127"/>
      <c r="DA128" s="1127"/>
      <c r="DB128" s="1127"/>
      <c r="DC128" s="1127"/>
      <c r="DD128" s="1127"/>
      <c r="DE128" s="1127"/>
      <c r="DF128" s="1128"/>
      <c r="DG128" s="1129" t="s">
        <v>462</v>
      </c>
      <c r="DH128" s="1130"/>
      <c r="DI128" s="1130"/>
      <c r="DJ128" s="1130"/>
      <c r="DK128" s="1130"/>
      <c r="DL128" s="1130" t="s">
        <v>463</v>
      </c>
      <c r="DM128" s="1130"/>
      <c r="DN128" s="1130"/>
      <c r="DO128" s="1130"/>
      <c r="DP128" s="1130"/>
      <c r="DQ128" s="1130" t="s">
        <v>465</v>
      </c>
      <c r="DR128" s="1130"/>
      <c r="DS128" s="1130"/>
      <c r="DT128" s="1130"/>
      <c r="DU128" s="1130"/>
      <c r="DV128" s="1131" t="s">
        <v>462</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499</v>
      </c>
      <c r="X129" s="1164"/>
      <c r="Y129" s="1164"/>
      <c r="Z129" s="1165"/>
      <c r="AA129" s="1048">
        <v>7237842</v>
      </c>
      <c r="AB129" s="1049"/>
      <c r="AC129" s="1049"/>
      <c r="AD129" s="1049"/>
      <c r="AE129" s="1050"/>
      <c r="AF129" s="1051">
        <v>7189000</v>
      </c>
      <c r="AG129" s="1049"/>
      <c r="AH129" s="1049"/>
      <c r="AI129" s="1049"/>
      <c r="AJ129" s="1050"/>
      <c r="AK129" s="1051">
        <v>7149329</v>
      </c>
      <c r="AL129" s="1049"/>
      <c r="AM129" s="1049"/>
      <c r="AN129" s="1049"/>
      <c r="AO129" s="1050"/>
      <c r="AP129" s="1166"/>
      <c r="AQ129" s="1167"/>
      <c r="AR129" s="1167"/>
      <c r="AS129" s="1167"/>
      <c r="AT129" s="1168"/>
      <c r="AU129" s="284"/>
      <c r="AV129" s="284"/>
      <c r="AW129" s="284"/>
      <c r="AX129" s="1157" t="s">
        <v>500</v>
      </c>
      <c r="AY129" s="1040"/>
      <c r="AZ129" s="1040"/>
      <c r="BA129" s="1040"/>
      <c r="BB129" s="1040"/>
      <c r="BC129" s="1040"/>
      <c r="BD129" s="1040"/>
      <c r="BE129" s="1041"/>
      <c r="BF129" s="1158" t="s">
        <v>462</v>
      </c>
      <c r="BG129" s="1159"/>
      <c r="BH129" s="1159"/>
      <c r="BI129" s="1159"/>
      <c r="BJ129" s="1159"/>
      <c r="BK129" s="1159"/>
      <c r="BL129" s="1160"/>
      <c r="BM129" s="1158">
        <v>19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833269</v>
      </c>
      <c r="AB130" s="1049"/>
      <c r="AC130" s="1049"/>
      <c r="AD130" s="1049"/>
      <c r="AE130" s="1050"/>
      <c r="AF130" s="1051">
        <v>781710</v>
      </c>
      <c r="AG130" s="1049"/>
      <c r="AH130" s="1049"/>
      <c r="AI130" s="1049"/>
      <c r="AJ130" s="1050"/>
      <c r="AK130" s="1051">
        <v>769754</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3.7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6404573</v>
      </c>
      <c r="AB131" s="1074"/>
      <c r="AC131" s="1074"/>
      <c r="AD131" s="1074"/>
      <c r="AE131" s="1075"/>
      <c r="AF131" s="1073">
        <v>6407290</v>
      </c>
      <c r="AG131" s="1074"/>
      <c r="AH131" s="1074"/>
      <c r="AI131" s="1074"/>
      <c r="AJ131" s="1075"/>
      <c r="AK131" s="1073">
        <v>6379575</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v>8.5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3.4897252320000001</v>
      </c>
      <c r="AB132" s="1190"/>
      <c r="AC132" s="1190"/>
      <c r="AD132" s="1190"/>
      <c r="AE132" s="1191"/>
      <c r="AF132" s="1192">
        <v>3.7005348599999999</v>
      </c>
      <c r="AG132" s="1190"/>
      <c r="AH132" s="1190"/>
      <c r="AI132" s="1190"/>
      <c r="AJ132" s="1191"/>
      <c r="AK132" s="1192">
        <v>4.1009314879999996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4.8</v>
      </c>
      <c r="AB133" s="1173"/>
      <c r="AC133" s="1173"/>
      <c r="AD133" s="1173"/>
      <c r="AE133" s="1174"/>
      <c r="AF133" s="1172">
        <v>4.4000000000000004</v>
      </c>
      <c r="AG133" s="1173"/>
      <c r="AH133" s="1173"/>
      <c r="AI133" s="1173"/>
      <c r="AJ133" s="1174"/>
      <c r="AK133" s="1172">
        <v>3.7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VlRUyz5hjcBrmr7GcR2T9MNevOf1Xc4iTq/SLpqb9UZNj3Sy89lo7eQNXyNqi+IKjDYX4YXRPiWF0opB3yLZg==" saltValue="iktpiBaloU1VPltsKPM5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R21" zoomScale="70" zoomScaleNormal="85" zoomScaleSheetLayoutView="70" workbookViewId="0">
      <selection activeCell="V38" sqref="V38:Z3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NT3AoJTg8IH1Ext/I/tvlihR6ismeSlCKOFMuWQhH3Cgx/OXqwcMuXbge8clbxBHA7RKZ8R0ZSDQDpYNtAl2A==" saltValue="pH6rcqIa+twbsqY11AJm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N1" zoomScale="70" zoomScaleNormal="70" zoomScaleSheetLayoutView="55" workbookViewId="0">
      <selection activeCell="V38" sqref="V38:Z3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TbZOcbdAzQI9CqEBr27fSOOv3gR1EsslNRoPe+kTawoTk3GOjPlU6kgxZ4YMYODNeMToUiYWAb4P9zSg/B6Ww==" saltValue="rY6+Z2L8VMbXZgUiBVzm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V38" sqref="V38:Z3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1503495</v>
      </c>
      <c r="AP9" s="312">
        <v>80543</v>
      </c>
      <c r="AQ9" s="313">
        <v>91459</v>
      </c>
      <c r="AR9" s="314">
        <v>-11.9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204031</v>
      </c>
      <c r="AP10" s="315">
        <v>10930</v>
      </c>
      <c r="AQ10" s="316">
        <v>7901</v>
      </c>
      <c r="AR10" s="317">
        <v>38.299999999999997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275712</v>
      </c>
      <c r="AP11" s="315">
        <v>14770</v>
      </c>
      <c r="AQ11" s="316">
        <v>14810</v>
      </c>
      <c r="AR11" s="317">
        <v>-0.3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t="s">
        <v>521</v>
      </c>
      <c r="AP12" s="315" t="s">
        <v>521</v>
      </c>
      <c r="AQ12" s="316">
        <v>2479</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50027</v>
      </c>
      <c r="AP14" s="315">
        <v>2680</v>
      </c>
      <c r="AQ14" s="316">
        <v>6599</v>
      </c>
      <c r="AR14" s="317">
        <v>-59.4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18952</v>
      </c>
      <c r="AP15" s="315">
        <v>1015</v>
      </c>
      <c r="AQ15" s="316">
        <v>2390</v>
      </c>
      <c r="AR15" s="317">
        <v>-57.5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-117246</v>
      </c>
      <c r="AP16" s="315">
        <v>-6281</v>
      </c>
      <c r="AQ16" s="316">
        <v>-8364</v>
      </c>
      <c r="AR16" s="317">
        <v>-24.9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1934971</v>
      </c>
      <c r="AP17" s="315">
        <v>103657</v>
      </c>
      <c r="AQ17" s="316">
        <v>117274</v>
      </c>
      <c r="AR17" s="317">
        <v>-11.6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9.59</v>
      </c>
      <c r="AP21" s="328">
        <v>10.89</v>
      </c>
      <c r="AQ21" s="329">
        <v>-1.3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97.7</v>
      </c>
      <c r="AP22" s="333">
        <v>95.2</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775534</v>
      </c>
      <c r="AP32" s="342">
        <v>41546</v>
      </c>
      <c r="AQ32" s="343">
        <v>72398</v>
      </c>
      <c r="AR32" s="344">
        <v>-42.6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521</v>
      </c>
      <c r="AP34" s="342" t="s">
        <v>521</v>
      </c>
      <c r="AQ34" s="343" t="s">
        <v>521</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221268</v>
      </c>
      <c r="AP35" s="342">
        <v>11853</v>
      </c>
      <c r="AQ35" s="343">
        <v>20018</v>
      </c>
      <c r="AR35" s="344">
        <v>-40.799999999999997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11093</v>
      </c>
      <c r="AP36" s="342">
        <v>594</v>
      </c>
      <c r="AQ36" s="343">
        <v>2674</v>
      </c>
      <c r="AR36" s="344">
        <v>-77.8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90955</v>
      </c>
      <c r="AP37" s="342">
        <v>4873</v>
      </c>
      <c r="AQ37" s="343">
        <v>1011</v>
      </c>
      <c r="AR37" s="344">
        <v>382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521</v>
      </c>
      <c r="AP38" s="345" t="s">
        <v>521</v>
      </c>
      <c r="AQ38" s="346">
        <v>5</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-67474</v>
      </c>
      <c r="AP39" s="342">
        <v>-3615</v>
      </c>
      <c r="AQ39" s="343">
        <v>-2985</v>
      </c>
      <c r="AR39" s="344">
        <v>21.1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-769754</v>
      </c>
      <c r="AP40" s="342">
        <v>-41236</v>
      </c>
      <c r="AQ40" s="343">
        <v>-64844</v>
      </c>
      <c r="AR40" s="344">
        <v>-36.4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261622</v>
      </c>
      <c r="AP41" s="342">
        <v>14015</v>
      </c>
      <c r="AQ41" s="343">
        <v>28277</v>
      </c>
      <c r="AR41" s="344">
        <v>-50.4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1861837</v>
      </c>
      <c r="AN51" s="364">
        <v>96880</v>
      </c>
      <c r="AO51" s="365">
        <v>10.8</v>
      </c>
      <c r="AP51" s="366">
        <v>101693</v>
      </c>
      <c r="AQ51" s="367">
        <v>-13.9</v>
      </c>
      <c r="AR51" s="368">
        <v>24.7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1024138</v>
      </c>
      <c r="AN52" s="372">
        <v>53291</v>
      </c>
      <c r="AO52" s="373">
        <v>20</v>
      </c>
      <c r="AP52" s="374">
        <v>51066</v>
      </c>
      <c r="AQ52" s="375">
        <v>-6.5</v>
      </c>
      <c r="AR52" s="376">
        <v>26.5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3486035</v>
      </c>
      <c r="AN53" s="364">
        <v>183292</v>
      </c>
      <c r="AO53" s="365">
        <v>89.2</v>
      </c>
      <c r="AP53" s="366">
        <v>96635</v>
      </c>
      <c r="AQ53" s="367">
        <v>-5</v>
      </c>
      <c r="AR53" s="368">
        <v>94.2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523392</v>
      </c>
      <c r="AN54" s="372">
        <v>27519</v>
      </c>
      <c r="AO54" s="373">
        <v>-48.4</v>
      </c>
      <c r="AP54" s="374">
        <v>44408</v>
      </c>
      <c r="AQ54" s="375">
        <v>-13</v>
      </c>
      <c r="AR54" s="376">
        <v>-35.4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1637724</v>
      </c>
      <c r="AN55" s="364">
        <v>86570</v>
      </c>
      <c r="AO55" s="365">
        <v>-52.8</v>
      </c>
      <c r="AP55" s="366">
        <v>97062</v>
      </c>
      <c r="AQ55" s="367">
        <v>0.4</v>
      </c>
      <c r="AR55" s="368">
        <v>-53.2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890516</v>
      </c>
      <c r="AN56" s="372">
        <v>47072</v>
      </c>
      <c r="AO56" s="373">
        <v>71.099999999999994</v>
      </c>
      <c r="AP56" s="374">
        <v>50112</v>
      </c>
      <c r="AQ56" s="375">
        <v>12.8</v>
      </c>
      <c r="AR56" s="376">
        <v>58.3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1859749</v>
      </c>
      <c r="AN57" s="364">
        <v>99271</v>
      </c>
      <c r="AO57" s="365">
        <v>14.7</v>
      </c>
      <c r="AP57" s="366">
        <v>106005</v>
      </c>
      <c r="AQ57" s="367">
        <v>9.1999999999999993</v>
      </c>
      <c r="AR57" s="368">
        <v>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1154088</v>
      </c>
      <c r="AN58" s="372">
        <v>61604</v>
      </c>
      <c r="AO58" s="373">
        <v>30.9</v>
      </c>
      <c r="AP58" s="374">
        <v>58359</v>
      </c>
      <c r="AQ58" s="375">
        <v>16.5</v>
      </c>
      <c r="AR58" s="376">
        <v>14.4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1795066</v>
      </c>
      <c r="AN59" s="364">
        <v>96163</v>
      </c>
      <c r="AO59" s="365">
        <v>-3.1</v>
      </c>
      <c r="AP59" s="366">
        <v>98507</v>
      </c>
      <c r="AQ59" s="367">
        <v>-7.1</v>
      </c>
      <c r="AR59" s="368">
        <v>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1210235</v>
      </c>
      <c r="AN60" s="372">
        <v>64833</v>
      </c>
      <c r="AO60" s="373">
        <v>5.2</v>
      </c>
      <c r="AP60" s="374">
        <v>47567</v>
      </c>
      <c r="AQ60" s="375">
        <v>-18.5</v>
      </c>
      <c r="AR60" s="376">
        <v>23.7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2128082</v>
      </c>
      <c r="AN61" s="379">
        <v>112435</v>
      </c>
      <c r="AO61" s="380">
        <v>11.8</v>
      </c>
      <c r="AP61" s="381">
        <v>99980</v>
      </c>
      <c r="AQ61" s="382">
        <v>-3.3</v>
      </c>
      <c r="AR61" s="368">
        <v>15.1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960474</v>
      </c>
      <c r="AN62" s="372">
        <v>50864</v>
      </c>
      <c r="AO62" s="373">
        <v>15.8</v>
      </c>
      <c r="AP62" s="374">
        <v>50302</v>
      </c>
      <c r="AQ62" s="375">
        <v>-1.7</v>
      </c>
      <c r="AR62" s="376">
        <v>17.5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RkD3JxJZM4y6Zr09fEa7oyINoazNDjhmwMglgmHxMpd+iD++GjCQtNKUKWQwB279kG7GKJdBu9+MLkEioDLPA==" saltValue="q8hiZlJugoek2O5V1vn3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topLeftCell="A31" zoomScale="70" zoomScaleNormal="80" zoomScaleSheetLayoutView="70" workbookViewId="0">
      <selection activeCell="V38" sqref="V38:Z3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2nAhMkSxLYviX/aSiFJf287Dh93XcjwuDtdvVISxYk0FIPIuwSE8I71zCj265tq2+KAGkvGKGs9qM0/o3hmNQ==" saltValue="X3sdStCYx1osjaA+PRd3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3" zoomScale="70" zoomScaleNormal="70" zoomScaleSheetLayoutView="55" workbookViewId="0">
      <selection activeCell="V38" sqref="V38:Z3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w40LHmXsC9k9xL9hwlZp05Z4TphQygaovldQAOcGg8acLS4JU7hZrWllsMqBPqcJbqWxavNEZRoihLgJ0AtOA==" saltValue="UWp7S5Gg+oUCeXqrLi+Z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70" zoomScaleNormal="70" zoomScaleSheetLayoutView="100" workbookViewId="0">
      <selection activeCell="V38" sqref="V38:Z3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15.73</v>
      </c>
      <c r="G47" s="12">
        <v>14.34</v>
      </c>
      <c r="H47" s="12">
        <v>14.51</v>
      </c>
      <c r="I47" s="12">
        <v>14.61</v>
      </c>
      <c r="J47" s="13">
        <v>14.7</v>
      </c>
    </row>
    <row r="48" spans="2:10" ht="57.75" customHeight="1" x14ac:dyDescent="0.15">
      <c r="B48" s="14"/>
      <c r="C48" s="1234" t="s">
        <v>4</v>
      </c>
      <c r="D48" s="1234"/>
      <c r="E48" s="1235"/>
      <c r="F48" s="15">
        <v>5.52</v>
      </c>
      <c r="G48" s="16">
        <v>3.14</v>
      </c>
      <c r="H48" s="16">
        <v>2.44</v>
      </c>
      <c r="I48" s="16">
        <v>4.21</v>
      </c>
      <c r="J48" s="17">
        <v>5.33</v>
      </c>
    </row>
    <row r="49" spans="2:10" ht="57.75" customHeight="1" thickBot="1" x14ac:dyDescent="0.2">
      <c r="B49" s="18"/>
      <c r="C49" s="1236" t="s">
        <v>5</v>
      </c>
      <c r="D49" s="1236"/>
      <c r="E49" s="1237"/>
      <c r="F49" s="19" t="s">
        <v>568</v>
      </c>
      <c r="G49" s="20" t="s">
        <v>569</v>
      </c>
      <c r="H49" s="20" t="s">
        <v>570</v>
      </c>
      <c r="I49" s="20">
        <v>1.75</v>
      </c>
      <c r="J49" s="21">
        <v>1.1100000000000001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V8yAmaCjuJjBMknxUvcCgVM28pkpgbL4VX0jZWhJ4+siPNKZWVvnSxGiHQhrespnsLR/52Vh/RuhbEMIoNC7w==" saltValue="et2cDBmkknWyDaGaViuB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　浦　啓　介</cp:lastModifiedBy>
  <cp:lastPrinted>2020-09-16T12:08:50Z</cp:lastPrinted>
  <dcterms:created xsi:type="dcterms:W3CDTF">2020-02-10T02:10:42Z</dcterms:created>
  <dcterms:modified xsi:type="dcterms:W3CDTF">2020-09-29T23:56:11Z</dcterms:modified>
  <cp:category/>
</cp:coreProperties>
</file>