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Sheet1!$A$1:$AL$32</definedName>
  </definedNames>
  <calcPr calcId="152511"/>
</workbook>
</file>

<file path=xl/calcChain.xml><?xml version="1.0" encoding="utf-8"?>
<calcChain xmlns="http://schemas.openxmlformats.org/spreadsheetml/2006/main">
  <c r="AR7" i="1" l="1"/>
  <c r="AQ8" i="1"/>
  <c r="AQ7" i="1"/>
  <c r="AR6" i="1"/>
  <c r="AQ6" i="1"/>
  <c r="AP7" i="1"/>
  <c r="AP8" i="1"/>
  <c r="AP6" i="1"/>
  <c r="AR8" i="1"/>
  <c r="V16" i="1"/>
  <c r="V17" i="1" s="1"/>
  <c r="N16" i="1"/>
  <c r="AQ16" i="1" s="1"/>
  <c r="F16" i="1"/>
  <c r="AP16" i="1" s="1"/>
  <c r="AO16" i="1"/>
  <c r="F17" i="1" l="1"/>
  <c r="AP17" i="1" s="1"/>
  <c r="AR16" i="1"/>
  <c r="N17" i="1"/>
  <c r="AO8" i="1"/>
  <c r="AO9" i="1"/>
  <c r="AO14" i="1"/>
  <c r="AP14" i="1"/>
  <c r="AQ14" i="1"/>
  <c r="AR14" i="1"/>
  <c r="AO15" i="1"/>
  <c r="AP15" i="1"/>
  <c r="AQ15" i="1"/>
  <c r="AR15" i="1"/>
  <c r="AO17" i="1"/>
  <c r="AR13" i="1"/>
  <c r="AQ13" i="1"/>
  <c r="AP13" i="1"/>
  <c r="AO13" i="1"/>
  <c r="AR12" i="1"/>
  <c r="AQ12" i="1"/>
  <c r="AP12" i="1"/>
  <c r="AR17" i="1"/>
  <c r="AQ17" i="1"/>
  <c r="AR5" i="1"/>
  <c r="AQ5" i="1"/>
  <c r="AP5" i="1"/>
  <c r="AO6" i="1"/>
  <c r="V9" i="1"/>
  <c r="AR9" i="1" s="1"/>
  <c r="N9" i="1"/>
  <c r="AQ9" i="1" s="1"/>
  <c r="F9" i="1"/>
  <c r="AP9" i="1" s="1"/>
</calcChain>
</file>

<file path=xl/sharedStrings.xml><?xml version="1.0" encoding="utf-8"?>
<sst xmlns="http://schemas.openxmlformats.org/spreadsheetml/2006/main" count="40" uniqueCount="37">
  <si>
    <t>平成30年度分　評価シート　付属シート</t>
    <rPh sb="0" eb="2">
      <t>ヘイセイ</t>
    </rPh>
    <rPh sb="4" eb="7">
      <t>ネンドブン</t>
    </rPh>
    <rPh sb="8" eb="10">
      <t>ヒョウカ</t>
    </rPh>
    <rPh sb="14" eb="16">
      <t>フゾク</t>
    </rPh>
    <phoneticPr fontId="3"/>
  </si>
  <si>
    <t>施設名</t>
    <rPh sb="0" eb="2">
      <t>シセツ</t>
    </rPh>
    <rPh sb="2" eb="3">
      <t>メイ</t>
    </rPh>
    <phoneticPr fontId="3"/>
  </si>
  <si>
    <t>　めむろ駅前プラザ</t>
    <rPh sb="4" eb="6">
      <t>エキマエ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</si>
  <si>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</si>
  <si>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</si>
  <si>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</si>
  <si>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</si>
  <si>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</si>
  <si>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収支</t>
    <rPh sb="0" eb="2">
      <t>シュウシ</t>
    </rPh>
    <phoneticPr fontId="3"/>
  </si>
  <si>
    <t>【グラフ用（自動）】</t>
    <rPh sb="4" eb="5">
      <t>ヨウ</t>
    </rPh>
    <rPh sb="6" eb="8">
      <t>ジドウ</t>
    </rPh>
    <phoneticPr fontId="3"/>
  </si>
  <si>
    <t>２　利用者数</t>
    <rPh sb="2" eb="4">
      <t>リヨウ</t>
    </rPh>
    <rPh sb="4" eb="5">
      <t>シャ</t>
    </rPh>
    <rPh sb="5" eb="6">
      <t>スウ</t>
    </rPh>
    <phoneticPr fontId="3"/>
  </si>
  <si>
    <t>（指定管理料）</t>
    <rPh sb="1" eb="3">
      <t>シテイ</t>
    </rPh>
    <rPh sb="3" eb="5">
      <t>カンリ</t>
    </rPh>
    <rPh sb="5" eb="6">
      <t>リョウ</t>
    </rPh>
    <phoneticPr fontId="3"/>
  </si>
  <si>
    <t>合計</t>
    <rPh sb="0" eb="2">
      <t>ゴウケイ</t>
    </rPh>
    <phoneticPr fontId="3"/>
  </si>
  <si>
    <t>利用者数推移</t>
    <rPh sb="0" eb="2">
      <t>リヨウ</t>
    </rPh>
    <rPh sb="2" eb="3">
      <t>シャ</t>
    </rPh>
    <rPh sb="3" eb="4">
      <t>スウ</t>
    </rPh>
    <rPh sb="4" eb="6">
      <t>スイイ</t>
    </rPh>
    <phoneticPr fontId="3"/>
  </si>
  <si>
    <t>指定管理料</t>
    <rPh sb="0" eb="2">
      <t>シテイ</t>
    </rPh>
    <rPh sb="2" eb="4">
      <t>カンリ</t>
    </rPh>
    <rPh sb="4" eb="5">
      <t>リョウ</t>
    </rPh>
    <phoneticPr fontId="3"/>
  </si>
  <si>
    <t>収支実績推移</t>
    <rPh sb="0" eb="2">
      <t>シュウシ</t>
    </rPh>
    <rPh sb="2" eb="4">
      <t>ジッセキ</t>
    </rPh>
    <rPh sb="4" eb="6">
      <t>スイイ</t>
    </rPh>
    <phoneticPr fontId="3"/>
  </si>
  <si>
    <t>３　利用者意見対応状況</t>
    <rPh sb="2" eb="5">
      <t>リヨウシャ</t>
    </rPh>
    <rPh sb="5" eb="7">
      <t>イケン</t>
    </rPh>
    <rPh sb="7" eb="9">
      <t>タイオウ</t>
    </rPh>
    <rPh sb="9" eb="11">
      <t>ジョウキョウ</t>
    </rPh>
    <phoneticPr fontId="3"/>
  </si>
  <si>
    <t>（１）アンケート調査</t>
    <rPh sb="8" eb="10">
      <t>チョウサ</t>
    </rPh>
    <phoneticPr fontId="3"/>
  </si>
  <si>
    <t>セミナーホール</t>
    <phoneticPr fontId="3"/>
  </si>
  <si>
    <t>レファレンス</t>
    <phoneticPr fontId="3"/>
  </si>
  <si>
    <t>その他</t>
    <rPh sb="2" eb="3">
      <t>タ</t>
    </rPh>
    <phoneticPr fontId="3"/>
  </si>
  <si>
    <t>セミナー室</t>
    <rPh sb="4" eb="5">
      <t>シツ</t>
    </rPh>
    <phoneticPr fontId="3"/>
  </si>
  <si>
    <t>調査状況</t>
    <rPh sb="0" eb="2">
      <t>チョウサ</t>
    </rPh>
    <rPh sb="2" eb="4">
      <t>ジョウキョウ</t>
    </rPh>
    <phoneticPr fontId="3"/>
  </si>
  <si>
    <t>回収件数　257件</t>
    <rPh sb="0" eb="2">
      <t>カイシュウ</t>
    </rPh>
    <rPh sb="2" eb="4">
      <t>ケンスウ</t>
    </rPh>
    <rPh sb="8" eb="9">
      <t>ケン</t>
    </rPh>
    <phoneticPr fontId="3"/>
  </si>
  <si>
    <t>事業報告書 p.23</t>
    <rPh sb="0" eb="2">
      <t>ジギョウ</t>
    </rPh>
    <rPh sb="2" eb="5">
      <t>ホウコクショ</t>
    </rPh>
    <phoneticPr fontId="3"/>
  </si>
  <si>
    <t>・主な意見及び対応状況</t>
    <rPh sb="1" eb="2">
      <t>オモ</t>
    </rPh>
    <rPh sb="3" eb="5">
      <t>イケン</t>
    </rPh>
    <rPh sb="5" eb="6">
      <t>オヨ</t>
    </rPh>
    <rPh sb="7" eb="9">
      <t>タイオウ</t>
    </rPh>
    <rPh sb="9" eb="11">
      <t>ジョウキョウ</t>
    </rPh>
    <phoneticPr fontId="3"/>
  </si>
  <si>
    <t>給湯設備があるとうれしい</t>
    <rPh sb="0" eb="2">
      <t>キュウトウ</t>
    </rPh>
    <rPh sb="2" eb="4">
      <t>セツビ</t>
    </rPh>
    <phoneticPr fontId="3"/>
  </si>
  <si>
    <t>貸出や流しの利用案内を行い対応</t>
    <rPh sb="0" eb="2">
      <t>カシダシ</t>
    </rPh>
    <rPh sb="3" eb="4">
      <t>ナガ</t>
    </rPh>
    <rPh sb="6" eb="8">
      <t>リヨウ</t>
    </rPh>
    <rPh sb="8" eb="10">
      <t>アンナイ</t>
    </rPh>
    <rPh sb="11" eb="12">
      <t>オコナ</t>
    </rPh>
    <rPh sb="13" eb="15">
      <t>タイオウ</t>
    </rPh>
    <phoneticPr fontId="3"/>
  </si>
  <si>
    <t>ポット貸し出しサービスを知らなかった。</t>
    <rPh sb="3" eb="4">
      <t>カ</t>
    </rPh>
    <rPh sb="5" eb="6">
      <t>ダ</t>
    </rPh>
    <rPh sb="12" eb="13">
      <t>シ</t>
    </rPh>
    <phoneticPr fontId="3"/>
  </si>
  <si>
    <t>貸出品を掲示案内し対応</t>
    <rPh sb="0" eb="2">
      <t>カシダシ</t>
    </rPh>
    <rPh sb="2" eb="3">
      <t>ヒン</t>
    </rPh>
    <rPh sb="4" eb="6">
      <t>ケイジ</t>
    </rPh>
    <rPh sb="6" eb="8">
      <t>アンナイ</t>
    </rPh>
    <rPh sb="9" eb="11">
      <t>タイオウ</t>
    </rPh>
    <phoneticPr fontId="3"/>
  </si>
  <si>
    <t>会議室に使用中の看板があれば便利</t>
    <rPh sb="0" eb="3">
      <t>カイギシツ</t>
    </rPh>
    <rPh sb="4" eb="7">
      <t>シヨウチュウ</t>
    </rPh>
    <rPh sb="8" eb="10">
      <t>カンバン</t>
    </rPh>
    <rPh sb="14" eb="16">
      <t>ベンリ</t>
    </rPh>
    <phoneticPr fontId="3"/>
  </si>
  <si>
    <t>使用者が掲示できるよう案内しており、設置していない</t>
    <rPh sb="0" eb="3">
      <t>シヨウシャ</t>
    </rPh>
    <rPh sb="4" eb="6">
      <t>ケイジ</t>
    </rPh>
    <rPh sb="11" eb="13">
      <t>アンナイ</t>
    </rPh>
    <rPh sb="18" eb="20">
      <t>セッチ</t>
    </rPh>
    <phoneticPr fontId="3"/>
  </si>
  <si>
    <t>時計が止まっていて不便</t>
    <rPh sb="0" eb="2">
      <t>トケイ</t>
    </rPh>
    <rPh sb="3" eb="4">
      <t>ト</t>
    </rPh>
    <rPh sb="9" eb="11">
      <t>フベン</t>
    </rPh>
    <phoneticPr fontId="3"/>
  </si>
  <si>
    <t>修理済み</t>
    <rPh sb="0" eb="2">
      <t>シュウリ</t>
    </rPh>
    <rPh sb="2" eb="3">
      <t>ズ</t>
    </rPh>
    <phoneticPr fontId="3"/>
  </si>
  <si>
    <t>事業報告書：p.15-19</t>
    <rPh sb="0" eb="2">
      <t>ジギョウ</t>
    </rPh>
    <rPh sb="2" eb="5">
      <t>ホウコクショ</t>
    </rPh>
    <phoneticPr fontId="3"/>
  </si>
  <si>
    <t>事業報告書：p.2-13</t>
    <rPh sb="0" eb="2">
      <t>ジギョウ</t>
    </rPh>
    <rPh sb="2" eb="5">
      <t>ホウコクショ</t>
    </rPh>
    <phoneticPr fontId="3"/>
  </si>
  <si>
    <t>１　収支実績（過去３年分。千円）</t>
    <rPh sb="2" eb="4">
      <t>シュウシ</t>
    </rPh>
    <rPh sb="4" eb="6">
      <t>ジッセキ</t>
    </rPh>
    <rPh sb="7" eb="9">
      <t>カコ</t>
    </rPh>
    <rPh sb="10" eb="12">
      <t>ネンブン</t>
    </rPh>
    <rPh sb="13" eb="15">
      <t>センエン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</si>
</sst>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\);[Red]\(\-#,##0\)"/>
  </numFmts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38" fontId="2" fillId="0" borderId="21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7" xfId="0" applyFont="1" applyBorder="1" applyAlignment="1">
      <alignment vertical="center" shrinkToFit="1"/>
    </xf>
    <xf numFmtId="0" fontId="2" fillId="0" borderId="36" xfId="0" applyFont="1" applyBorder="1" applyAlignment="1">
      <alignment vertical="center" shrinkToFit="1"/>
    </xf>
    <xf numFmtId="0" fontId="2" fillId="0" borderId="35" xfId="0" applyFont="1" applyBorder="1" applyAlignment="1">
      <alignment vertical="center" shrinkToFit="1"/>
    </xf>
    <xf numFmtId="0" fontId="2" fillId="0" borderId="36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38" fontId="2" fillId="0" borderId="20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38" fontId="2" fillId="0" borderId="13" xfId="1" applyFont="1" applyBorder="1" applyAlignment="1">
      <alignment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5" fillId="0" borderId="21" xfId="1" applyNumberFormat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100"/>
              <a:t>収支推移</a:t>
            </a:r>
          </a:p>
        </c:rich>
      </c:tx>
      <c:layout>
        <c:manualLayout>
          <c:xMode val="edge"/>
          <c:yMode val="edge"/>
          <c:x val="0.36895762977883811"/>
          <c:y val="1.908320077442137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357898125697959"/>
          <c:y val="0.16790881221097986"/>
          <c:w val="0.84703339480298034"/>
          <c:h val="0.73389146594078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Sheet1!$AP$5</c:f>
              <c:strCache>
                <c:ptCount val="1"/>
                <c:pt idx="0">
                  <c:v>平成28年度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Sheet1!$AO$9</c:f>
              <c:strCache>
                <c:ptCount val="1"/>
                <c:pt idx="0">
                  <c:v>収支</c:v>
                </c:pt>
              </c:strCache>
            </c:strRef>
          </c:cat>
          <c:val>
            <c:numRef>
              <c:f>Sheet1!$AP$9</c:f>
              <c:numCache>
                <c:formatCode>#,##0_);[Red]\(#,##0\)</c:formatCode>
                <c:ptCount val="1"/>
                <c:pt idx="0">
                  <c:v>2069</c:v>
                </c:pt>
              </c:numCache>
            </c:numRef>
          </c:val>
        </c:ser>
        <c:ser>
          <c:idx val="1"/>
          <c:order val="1"/>
          <c:tx>
            <c:strRef>
              <c:f>Sheet1!$AQ$5</c:f>
              <c:strCache>
                <c:ptCount val="1"/>
                <c:pt idx="0">
                  <c:v>平成29年度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Sheet1!$AO$9</c:f>
              <c:strCache>
                <c:ptCount val="1"/>
                <c:pt idx="0">
                  <c:v>収支</c:v>
                </c:pt>
              </c:strCache>
            </c:strRef>
          </c:cat>
          <c:val>
            <c:numRef>
              <c:f>Sheet1!$AQ$9</c:f>
              <c:numCache>
                <c:formatCode>#,##0_);[Red]\(#,##0\)</c:formatCode>
                <c:ptCount val="1"/>
                <c:pt idx="0">
                  <c:v>1793</c:v>
                </c:pt>
              </c:numCache>
            </c:numRef>
          </c:val>
        </c:ser>
        <c:ser>
          <c:idx val="2"/>
          <c:order val="2"/>
          <c:tx>
            <c:strRef>
              <c:f>Sheet1!$AR$5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Sheet1!$AO$9</c:f>
              <c:strCache>
                <c:ptCount val="1"/>
                <c:pt idx="0">
                  <c:v>収支</c:v>
                </c:pt>
              </c:strCache>
            </c:strRef>
          </c:cat>
          <c:val>
            <c:numRef>
              <c:f>Sheet1!$AR$9</c:f>
              <c:numCache>
                <c:formatCode>#,##0_);[Red]\(#,##0\)</c:formatCode>
                <c:ptCount val="1"/>
                <c:pt idx="0">
                  <c:v>2551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155691400"/>
        <c:axId val="155693832"/>
      </c:barChart>
      <c:catAx>
        <c:axId val="15569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810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93832"/>
        <c:crosses val="autoZero"/>
        <c:auto val="1"/>
        <c:lblAlgn val="ctr"/>
        <c:lblOffset val="100"/>
        <c:noMultiLvlLbl val="0"/>
      </c:catAx>
      <c:valAx>
        <c:axId val="155693832"/>
        <c:scaling>
          <c:orientation val="minMax"/>
          <c:max val="5000000"/>
          <c:min val="-1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5691400"/>
        <c:crosses val="autoZero"/>
        <c:crossBetween val="between"/>
        <c:majorUnit val="1000000"/>
        <c:minorUnit val="20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704350101052099"/>
          <c:y val="0.89632649151856836"/>
          <c:w val="0.73295673240201964"/>
          <c:h val="0.1036741627557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 blackAndWhite="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126823</xdr:colOff>
      <xdr:row>4</xdr:row>
      <xdr:rowOff>22315</xdr:rowOff>
    </xdr:from>
    <xdr:to>
      <xdr:col>60</xdr:col>
      <xdr:colOff>1724</xdr:colOff>
      <xdr:row>9</xdr:row>
      <xdr:rowOff>20042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9"/>
  <sheetViews>
    <sheetView tabSelected="1" view="pageBreakPreview" zoomScaleNormal="25" zoomScaleSheetLayoutView="100" workbookViewId="0">
      <selection activeCell="F9" sqref="F9:M9"/>
    </sheetView>
  </sheetViews>
  <sheetFormatPr defaultColWidth="2.125" defaultRowHeight="24" customHeight="1" x14ac:dyDescent="0.15"/>
  <cols>
    <col min="1" max="40" width="2.125" style="2"/>
    <col min="41" max="44" width="5.5" style="4" customWidth="1"/>
    <col min="45" max="16384" width="2.125" style="2"/>
  </cols>
  <sheetData>
    <row r="1" spans="1:44" ht="24" customHeight="1" x14ac:dyDescent="0.15">
      <c r="A1" s="1" t="s">
        <v>0</v>
      </c>
      <c r="B1" s="1"/>
    </row>
    <row r="2" spans="1:44" ht="24" customHeight="1" x14ac:dyDescent="0.15">
      <c r="A2" s="55" t="s">
        <v>1</v>
      </c>
      <c r="B2" s="56"/>
      <c r="C2" s="56"/>
      <c r="D2" s="56"/>
      <c r="E2" s="56"/>
      <c r="F2" s="56"/>
      <c r="G2" s="56"/>
      <c r="H2" s="57"/>
      <c r="I2" s="68" t="s">
        <v>2</v>
      </c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</row>
    <row r="3" spans="1:44" ht="24" customHeight="1" x14ac:dyDescent="0.15">
      <c r="A3" s="3"/>
      <c r="B3" s="3"/>
      <c r="C3" s="3"/>
      <c r="D3" s="3"/>
      <c r="E3" s="3"/>
      <c r="F3" s="3"/>
    </row>
    <row r="4" spans="1:44" ht="24" customHeight="1" x14ac:dyDescent="0.15">
      <c r="A4" s="1" t="s">
        <v>36</v>
      </c>
      <c r="B4" s="1"/>
      <c r="AC4" s="7" t="s">
        <v>34</v>
      </c>
      <c r="AO4" s="2" t="s">
        <v>9</v>
      </c>
    </row>
    <row r="5" spans="1:44" ht="24" customHeight="1" x14ac:dyDescent="0.15">
      <c r="A5" s="63"/>
      <c r="B5" s="64"/>
      <c r="C5" s="65"/>
      <c r="D5" s="65"/>
      <c r="E5" s="66"/>
      <c r="F5" s="67" t="s">
        <v>3</v>
      </c>
      <c r="G5" s="46"/>
      <c r="H5" s="46"/>
      <c r="I5" s="46"/>
      <c r="J5" s="46"/>
      <c r="K5" s="46"/>
      <c r="L5" s="46"/>
      <c r="M5" s="46"/>
      <c r="N5" s="46" t="s">
        <v>4</v>
      </c>
      <c r="O5" s="46"/>
      <c r="P5" s="46"/>
      <c r="Q5" s="46"/>
      <c r="R5" s="46"/>
      <c r="S5" s="46"/>
      <c r="T5" s="46"/>
      <c r="U5" s="46"/>
      <c r="V5" s="46" t="s">
        <v>5</v>
      </c>
      <c r="W5" s="46"/>
      <c r="X5" s="46"/>
      <c r="Y5" s="46"/>
      <c r="Z5" s="46"/>
      <c r="AA5" s="46"/>
      <c r="AB5" s="46"/>
      <c r="AC5" s="47"/>
      <c r="AE5" s="2" t="s">
        <v>15</v>
      </c>
      <c r="AP5" s="4" t="str">
        <f>F5</f>
        <v>平成28年度</v>
      </c>
      <c r="AQ5" s="4" t="str">
        <f>N5</f>
        <v>平成29年度</v>
      </c>
      <c r="AR5" s="4" t="str">
        <f>V5</f>
        <v>平成30年度</v>
      </c>
    </row>
    <row r="6" spans="1:44" ht="24" customHeight="1" x14ac:dyDescent="0.15">
      <c r="A6" s="69" t="s">
        <v>6</v>
      </c>
      <c r="B6" s="70"/>
      <c r="C6" s="71"/>
      <c r="D6" s="71"/>
      <c r="E6" s="72"/>
      <c r="F6" s="52">
        <v>29920</v>
      </c>
      <c r="G6" s="53"/>
      <c r="H6" s="53"/>
      <c r="I6" s="53"/>
      <c r="J6" s="53"/>
      <c r="K6" s="53"/>
      <c r="L6" s="53"/>
      <c r="M6" s="53"/>
      <c r="N6" s="53">
        <v>29920</v>
      </c>
      <c r="O6" s="53"/>
      <c r="P6" s="53"/>
      <c r="Q6" s="53"/>
      <c r="R6" s="53"/>
      <c r="S6" s="53"/>
      <c r="T6" s="53"/>
      <c r="U6" s="53"/>
      <c r="V6" s="53">
        <v>32802</v>
      </c>
      <c r="W6" s="53"/>
      <c r="X6" s="53"/>
      <c r="Y6" s="53"/>
      <c r="Z6" s="53"/>
      <c r="AA6" s="53"/>
      <c r="AB6" s="53"/>
      <c r="AC6" s="54"/>
      <c r="AE6" s="18"/>
      <c r="AF6" s="18"/>
      <c r="AG6" s="18"/>
      <c r="AH6" s="18"/>
      <c r="AI6" s="18"/>
      <c r="AJ6" s="18"/>
      <c r="AK6" s="18"/>
      <c r="AL6" s="18"/>
      <c r="AO6" s="4" t="str">
        <f>A6</f>
        <v>収入</v>
      </c>
      <c r="AP6" s="5">
        <f>F6</f>
        <v>29920</v>
      </c>
      <c r="AQ6" s="5">
        <f>N6</f>
        <v>29920</v>
      </c>
      <c r="AR6" s="5">
        <f t="shared" ref="AR6:AR9" si="0">V6</f>
        <v>32802</v>
      </c>
    </row>
    <row r="7" spans="1:44" ht="24" customHeight="1" x14ac:dyDescent="0.15">
      <c r="A7" s="21" t="s">
        <v>11</v>
      </c>
      <c r="B7" s="22"/>
      <c r="C7" s="23"/>
      <c r="D7" s="23"/>
      <c r="E7" s="24"/>
      <c r="F7" s="81">
        <v>29919</v>
      </c>
      <c r="G7" s="82"/>
      <c r="H7" s="82"/>
      <c r="I7" s="82"/>
      <c r="J7" s="82"/>
      <c r="K7" s="82"/>
      <c r="L7" s="82"/>
      <c r="M7" s="82"/>
      <c r="N7" s="82">
        <v>29919</v>
      </c>
      <c r="O7" s="82"/>
      <c r="P7" s="82"/>
      <c r="Q7" s="82"/>
      <c r="R7" s="82"/>
      <c r="S7" s="82"/>
      <c r="T7" s="82"/>
      <c r="U7" s="82"/>
      <c r="V7" s="82">
        <v>32802</v>
      </c>
      <c r="W7" s="82"/>
      <c r="X7" s="82"/>
      <c r="Y7" s="82"/>
      <c r="Z7" s="82"/>
      <c r="AA7" s="82"/>
      <c r="AB7" s="82"/>
      <c r="AC7" s="83"/>
      <c r="AE7" s="18"/>
      <c r="AF7" s="18"/>
      <c r="AG7" s="18"/>
      <c r="AH7" s="18"/>
      <c r="AI7" s="18"/>
      <c r="AJ7" s="18"/>
      <c r="AK7" s="18"/>
      <c r="AL7" s="18"/>
      <c r="AO7" s="4" t="s">
        <v>14</v>
      </c>
      <c r="AP7" s="5">
        <f t="shared" ref="AP7:AP9" si="1">F7</f>
        <v>29919</v>
      </c>
      <c r="AQ7" s="5">
        <f t="shared" ref="AQ7:AQ9" si="2">N7</f>
        <v>29919</v>
      </c>
      <c r="AR7" s="5">
        <f>V7</f>
        <v>32802</v>
      </c>
    </row>
    <row r="8" spans="1:44" ht="24" customHeight="1" x14ac:dyDescent="0.15">
      <c r="A8" s="73" t="s">
        <v>7</v>
      </c>
      <c r="B8" s="74"/>
      <c r="C8" s="75"/>
      <c r="D8" s="75"/>
      <c r="E8" s="76"/>
      <c r="F8" s="25">
        <v>27851</v>
      </c>
      <c r="G8" s="26"/>
      <c r="H8" s="26"/>
      <c r="I8" s="26"/>
      <c r="J8" s="26"/>
      <c r="K8" s="26"/>
      <c r="L8" s="26"/>
      <c r="M8" s="26"/>
      <c r="N8" s="26">
        <v>28127</v>
      </c>
      <c r="O8" s="26"/>
      <c r="P8" s="26"/>
      <c r="Q8" s="26"/>
      <c r="R8" s="26"/>
      <c r="S8" s="26"/>
      <c r="T8" s="26"/>
      <c r="U8" s="26"/>
      <c r="V8" s="26">
        <v>30251</v>
      </c>
      <c r="W8" s="26"/>
      <c r="X8" s="26"/>
      <c r="Y8" s="26"/>
      <c r="Z8" s="26"/>
      <c r="AA8" s="26"/>
      <c r="AB8" s="26"/>
      <c r="AC8" s="27"/>
      <c r="AE8" s="18"/>
      <c r="AF8" s="18"/>
      <c r="AG8" s="18"/>
      <c r="AH8" s="18"/>
      <c r="AI8" s="18"/>
      <c r="AJ8" s="18"/>
      <c r="AK8" s="18"/>
      <c r="AL8" s="18"/>
      <c r="AO8" s="4" t="str">
        <f>A8</f>
        <v>支出</v>
      </c>
      <c r="AP8" s="5">
        <f t="shared" si="1"/>
        <v>27851</v>
      </c>
      <c r="AQ8" s="5">
        <f t="shared" si="2"/>
        <v>28127</v>
      </c>
      <c r="AR8" s="5">
        <f t="shared" si="0"/>
        <v>30251</v>
      </c>
    </row>
    <row r="9" spans="1:44" ht="24" customHeight="1" x14ac:dyDescent="0.15">
      <c r="A9" s="77" t="s">
        <v>8</v>
      </c>
      <c r="B9" s="78"/>
      <c r="C9" s="79"/>
      <c r="D9" s="79"/>
      <c r="E9" s="80"/>
      <c r="F9" s="44">
        <f>F6-F8</f>
        <v>2069</v>
      </c>
      <c r="G9" s="45"/>
      <c r="H9" s="45"/>
      <c r="I9" s="45"/>
      <c r="J9" s="45"/>
      <c r="K9" s="45"/>
      <c r="L9" s="45"/>
      <c r="M9" s="45"/>
      <c r="N9" s="45">
        <f>N6-N8</f>
        <v>1793</v>
      </c>
      <c r="O9" s="45"/>
      <c r="P9" s="45"/>
      <c r="Q9" s="45"/>
      <c r="R9" s="45"/>
      <c r="S9" s="45"/>
      <c r="T9" s="45"/>
      <c r="U9" s="45"/>
      <c r="V9" s="45">
        <f>V6-V8</f>
        <v>2551</v>
      </c>
      <c r="W9" s="45"/>
      <c r="X9" s="45"/>
      <c r="Y9" s="45"/>
      <c r="Z9" s="45"/>
      <c r="AA9" s="45"/>
      <c r="AB9" s="45"/>
      <c r="AC9" s="62"/>
      <c r="AE9" s="18"/>
      <c r="AF9" s="18"/>
      <c r="AG9" s="18"/>
      <c r="AH9" s="18"/>
      <c r="AI9" s="18"/>
      <c r="AJ9" s="18"/>
      <c r="AK9" s="18"/>
      <c r="AL9" s="18"/>
      <c r="AO9" s="4" t="str">
        <f>A9</f>
        <v>収支</v>
      </c>
      <c r="AP9" s="5">
        <f t="shared" si="1"/>
        <v>2069</v>
      </c>
      <c r="AQ9" s="5">
        <f t="shared" si="2"/>
        <v>1793</v>
      </c>
      <c r="AR9" s="5">
        <f t="shared" si="0"/>
        <v>2551</v>
      </c>
    </row>
    <row r="11" spans="1:44" ht="24" customHeight="1" x14ac:dyDescent="0.15">
      <c r="A11" s="1" t="s">
        <v>10</v>
      </c>
      <c r="B11" s="1"/>
      <c r="AC11" s="7" t="s">
        <v>35</v>
      </c>
    </row>
    <row r="12" spans="1:44" ht="24" customHeight="1" x14ac:dyDescent="0.15">
      <c r="A12" s="63"/>
      <c r="B12" s="64"/>
      <c r="C12" s="65"/>
      <c r="D12" s="65"/>
      <c r="E12" s="66"/>
      <c r="F12" s="67" t="s">
        <v>3</v>
      </c>
      <c r="G12" s="46"/>
      <c r="H12" s="46"/>
      <c r="I12" s="46"/>
      <c r="J12" s="46"/>
      <c r="K12" s="46"/>
      <c r="L12" s="46"/>
      <c r="M12" s="46"/>
      <c r="N12" s="46" t="s">
        <v>4</v>
      </c>
      <c r="O12" s="46"/>
      <c r="P12" s="46"/>
      <c r="Q12" s="46"/>
      <c r="R12" s="46"/>
      <c r="S12" s="46"/>
      <c r="T12" s="46"/>
      <c r="U12" s="46"/>
      <c r="V12" s="46" t="s">
        <v>5</v>
      </c>
      <c r="W12" s="46"/>
      <c r="X12" s="46"/>
      <c r="Y12" s="46"/>
      <c r="Z12" s="46"/>
      <c r="AA12" s="46"/>
      <c r="AB12" s="46"/>
      <c r="AC12" s="47"/>
      <c r="AE12" s="2" t="s">
        <v>13</v>
      </c>
      <c r="AP12" s="4" t="str">
        <f>F12</f>
        <v>平成28年度</v>
      </c>
      <c r="AQ12" s="4" t="str">
        <f>N12</f>
        <v>平成29年度</v>
      </c>
      <c r="AR12" s="4" t="str">
        <f>V12</f>
        <v>平成30年度</v>
      </c>
    </row>
    <row r="13" spans="1:44" ht="24" customHeight="1" x14ac:dyDescent="0.15">
      <c r="A13" s="48" t="s">
        <v>18</v>
      </c>
      <c r="B13" s="49"/>
      <c r="C13" s="50"/>
      <c r="D13" s="50"/>
      <c r="E13" s="51"/>
      <c r="F13" s="52">
        <v>14178</v>
      </c>
      <c r="G13" s="53"/>
      <c r="H13" s="53"/>
      <c r="I13" s="53"/>
      <c r="J13" s="53"/>
      <c r="K13" s="53"/>
      <c r="L13" s="53"/>
      <c r="M13" s="53"/>
      <c r="N13" s="53">
        <v>18578</v>
      </c>
      <c r="O13" s="53"/>
      <c r="P13" s="53"/>
      <c r="Q13" s="53"/>
      <c r="R13" s="53"/>
      <c r="S13" s="53"/>
      <c r="T13" s="53"/>
      <c r="U13" s="53"/>
      <c r="V13" s="53">
        <v>16690</v>
      </c>
      <c r="W13" s="53"/>
      <c r="X13" s="53"/>
      <c r="Y13" s="53"/>
      <c r="Z13" s="53"/>
      <c r="AA13" s="53"/>
      <c r="AB13" s="53"/>
      <c r="AC13" s="54"/>
      <c r="AE13" s="18"/>
      <c r="AF13" s="18"/>
      <c r="AG13" s="18"/>
      <c r="AH13" s="18"/>
      <c r="AI13" s="18"/>
      <c r="AJ13" s="18"/>
      <c r="AK13" s="18"/>
      <c r="AL13" s="18"/>
      <c r="AO13" s="4" t="str">
        <f>A13</f>
        <v>セミナーホール</v>
      </c>
      <c r="AP13" s="5">
        <f>F13</f>
        <v>14178</v>
      </c>
      <c r="AQ13" s="5">
        <f>N13</f>
        <v>18578</v>
      </c>
      <c r="AR13" s="5">
        <f t="shared" ref="AR13" si="3">V13</f>
        <v>16690</v>
      </c>
    </row>
    <row r="14" spans="1:44" ht="24" customHeight="1" x14ac:dyDescent="0.15">
      <c r="A14" s="21" t="s">
        <v>21</v>
      </c>
      <c r="B14" s="22"/>
      <c r="C14" s="23"/>
      <c r="D14" s="23"/>
      <c r="E14" s="24"/>
      <c r="F14" s="25">
        <v>3154</v>
      </c>
      <c r="G14" s="26"/>
      <c r="H14" s="26"/>
      <c r="I14" s="26"/>
      <c r="J14" s="26"/>
      <c r="K14" s="26"/>
      <c r="L14" s="26"/>
      <c r="M14" s="26"/>
      <c r="N14" s="26">
        <v>3306</v>
      </c>
      <c r="O14" s="26"/>
      <c r="P14" s="26"/>
      <c r="Q14" s="26"/>
      <c r="R14" s="26"/>
      <c r="S14" s="26"/>
      <c r="T14" s="26"/>
      <c r="U14" s="26"/>
      <c r="V14" s="26">
        <v>3571</v>
      </c>
      <c r="W14" s="26"/>
      <c r="X14" s="26"/>
      <c r="Y14" s="26"/>
      <c r="Z14" s="26"/>
      <c r="AA14" s="26"/>
      <c r="AB14" s="26"/>
      <c r="AC14" s="27"/>
      <c r="AE14" s="18"/>
      <c r="AF14" s="18"/>
      <c r="AG14" s="18"/>
      <c r="AH14" s="18"/>
      <c r="AI14" s="18"/>
      <c r="AJ14" s="18"/>
      <c r="AK14" s="18"/>
      <c r="AL14" s="18"/>
      <c r="AO14" s="4" t="str">
        <f t="shared" ref="AO14:AO17" si="4">A14</f>
        <v>セミナー室</v>
      </c>
      <c r="AP14" s="5">
        <f t="shared" ref="AP14:AP17" si="5">F14</f>
        <v>3154</v>
      </c>
      <c r="AQ14" s="5">
        <f t="shared" ref="AQ14:AQ17" si="6">N14</f>
        <v>3306</v>
      </c>
      <c r="AR14" s="5">
        <f t="shared" ref="AR14:AR17" si="7">V14</f>
        <v>3571</v>
      </c>
    </row>
    <row r="15" spans="1:44" ht="24" customHeight="1" x14ac:dyDescent="0.15">
      <c r="A15" s="21" t="s">
        <v>19</v>
      </c>
      <c r="B15" s="22"/>
      <c r="C15" s="23"/>
      <c r="D15" s="23"/>
      <c r="E15" s="24"/>
      <c r="F15" s="25">
        <v>2903</v>
      </c>
      <c r="G15" s="26"/>
      <c r="H15" s="26"/>
      <c r="I15" s="26"/>
      <c r="J15" s="26"/>
      <c r="K15" s="26"/>
      <c r="L15" s="26"/>
      <c r="M15" s="26"/>
      <c r="N15" s="26">
        <v>3728</v>
      </c>
      <c r="O15" s="26"/>
      <c r="P15" s="26"/>
      <c r="Q15" s="26"/>
      <c r="R15" s="26"/>
      <c r="S15" s="26"/>
      <c r="T15" s="26"/>
      <c r="U15" s="26"/>
      <c r="V15" s="26">
        <v>3971</v>
      </c>
      <c r="W15" s="26"/>
      <c r="X15" s="26"/>
      <c r="Y15" s="26"/>
      <c r="Z15" s="26"/>
      <c r="AA15" s="26"/>
      <c r="AB15" s="26"/>
      <c r="AC15" s="27"/>
      <c r="AE15" s="18"/>
      <c r="AF15" s="18"/>
      <c r="AG15" s="18"/>
      <c r="AH15" s="18"/>
      <c r="AI15" s="18"/>
      <c r="AJ15" s="18"/>
      <c r="AK15" s="18"/>
      <c r="AL15" s="18"/>
      <c r="AO15" s="4" t="str">
        <f t="shared" si="4"/>
        <v>レファレンス</v>
      </c>
      <c r="AP15" s="5">
        <f t="shared" si="5"/>
        <v>2903</v>
      </c>
      <c r="AQ15" s="5">
        <f t="shared" si="6"/>
        <v>3728</v>
      </c>
      <c r="AR15" s="5">
        <f t="shared" si="7"/>
        <v>3971</v>
      </c>
    </row>
    <row r="16" spans="1:44" ht="24" customHeight="1" x14ac:dyDescent="0.15">
      <c r="A16" s="21" t="s">
        <v>20</v>
      </c>
      <c r="B16" s="22"/>
      <c r="C16" s="23"/>
      <c r="D16" s="23"/>
      <c r="E16" s="24"/>
      <c r="F16" s="25">
        <f>22221-SUM(F13:M15)</f>
        <v>1986</v>
      </c>
      <c r="G16" s="26"/>
      <c r="H16" s="26"/>
      <c r="I16" s="26"/>
      <c r="J16" s="26"/>
      <c r="K16" s="26"/>
      <c r="L16" s="26"/>
      <c r="M16" s="26"/>
      <c r="N16" s="25">
        <f>29257-SUM(N13:U15)</f>
        <v>3645</v>
      </c>
      <c r="O16" s="26"/>
      <c r="P16" s="26"/>
      <c r="Q16" s="26"/>
      <c r="R16" s="26"/>
      <c r="S16" s="26"/>
      <c r="T16" s="26"/>
      <c r="U16" s="26"/>
      <c r="V16" s="26">
        <f>28427-SUM(V13:AC15)</f>
        <v>4195</v>
      </c>
      <c r="W16" s="26"/>
      <c r="X16" s="26"/>
      <c r="Y16" s="26"/>
      <c r="Z16" s="26"/>
      <c r="AA16" s="26"/>
      <c r="AB16" s="26"/>
      <c r="AC16" s="27"/>
      <c r="AE16" s="18"/>
      <c r="AF16" s="18"/>
      <c r="AG16" s="18"/>
      <c r="AH16" s="18"/>
      <c r="AI16" s="18"/>
      <c r="AJ16" s="18"/>
      <c r="AK16" s="18"/>
      <c r="AL16" s="18"/>
      <c r="AO16" s="4" t="str">
        <f t="shared" ref="AO16" si="8">A16</f>
        <v>その他</v>
      </c>
      <c r="AP16" s="5">
        <f t="shared" ref="AP16" si="9">F16</f>
        <v>1986</v>
      </c>
      <c r="AQ16" s="5">
        <f t="shared" ref="AQ16" si="10">N16</f>
        <v>3645</v>
      </c>
      <c r="AR16" s="5">
        <f t="shared" ref="AR16" si="11">V16</f>
        <v>4195</v>
      </c>
    </row>
    <row r="17" spans="1:44" ht="24" customHeight="1" x14ac:dyDescent="0.15">
      <c r="A17" s="58" t="s">
        <v>12</v>
      </c>
      <c r="B17" s="59"/>
      <c r="C17" s="60"/>
      <c r="D17" s="60"/>
      <c r="E17" s="61"/>
      <c r="F17" s="44">
        <f>SUM(F13:M16)</f>
        <v>22221</v>
      </c>
      <c r="G17" s="45"/>
      <c r="H17" s="45"/>
      <c r="I17" s="45"/>
      <c r="J17" s="45"/>
      <c r="K17" s="45"/>
      <c r="L17" s="45"/>
      <c r="M17" s="45"/>
      <c r="N17" s="44">
        <f t="shared" ref="N17" si="12">SUM(N13:U16)</f>
        <v>29257</v>
      </c>
      <c r="O17" s="45"/>
      <c r="P17" s="45"/>
      <c r="Q17" s="45"/>
      <c r="R17" s="45"/>
      <c r="S17" s="45"/>
      <c r="T17" s="45"/>
      <c r="U17" s="45"/>
      <c r="V17" s="45">
        <f t="shared" ref="V17" si="13">SUM(V13:AC16)</f>
        <v>28427</v>
      </c>
      <c r="W17" s="45"/>
      <c r="X17" s="45"/>
      <c r="Y17" s="45"/>
      <c r="Z17" s="45"/>
      <c r="AA17" s="45"/>
      <c r="AB17" s="45"/>
      <c r="AC17" s="62"/>
      <c r="AE17" s="18"/>
      <c r="AF17" s="18"/>
      <c r="AG17" s="18"/>
      <c r="AH17" s="18"/>
      <c r="AI17" s="18"/>
      <c r="AJ17" s="18"/>
      <c r="AK17" s="18"/>
      <c r="AL17" s="18"/>
      <c r="AO17" s="4" t="str">
        <f t="shared" si="4"/>
        <v>合計</v>
      </c>
      <c r="AP17" s="5">
        <f t="shared" si="5"/>
        <v>22221</v>
      </c>
      <c r="AQ17" s="5">
        <f t="shared" si="6"/>
        <v>29257</v>
      </c>
      <c r="AR17" s="5">
        <f t="shared" si="7"/>
        <v>28427</v>
      </c>
    </row>
    <row r="20" spans="1:44" ht="24" customHeight="1" x14ac:dyDescent="0.15">
      <c r="A20" s="1" t="s">
        <v>16</v>
      </c>
    </row>
    <row r="21" spans="1:44" ht="24" customHeight="1" x14ac:dyDescent="0.15">
      <c r="A21" s="2" t="s">
        <v>17</v>
      </c>
    </row>
    <row r="22" spans="1:44" ht="24" customHeight="1" x14ac:dyDescent="0.15">
      <c r="B22" s="28" t="s">
        <v>22</v>
      </c>
      <c r="C22" s="29"/>
      <c r="D22" s="29"/>
      <c r="E22" s="29"/>
      <c r="F22" s="29"/>
      <c r="G22" s="29"/>
      <c r="H22" s="29"/>
      <c r="I22" s="29"/>
      <c r="J22" s="29"/>
      <c r="K22" s="30"/>
      <c r="L22" s="31" t="s">
        <v>23</v>
      </c>
      <c r="M22" s="31"/>
      <c r="N22" s="31"/>
      <c r="O22" s="31"/>
      <c r="P22" s="31"/>
      <c r="Q22" s="31"/>
      <c r="R22" s="31"/>
      <c r="S22" s="31"/>
      <c r="T22" s="32"/>
      <c r="U22" s="19"/>
      <c r="V22" s="20"/>
      <c r="W22" s="20"/>
      <c r="X22" s="20"/>
      <c r="Y22" s="20"/>
      <c r="Z22" s="20"/>
      <c r="AA22" s="20"/>
      <c r="AB22" s="20"/>
      <c r="AC22" s="20"/>
      <c r="AD22" s="33" t="s">
        <v>24</v>
      </c>
      <c r="AE22" s="20"/>
      <c r="AF22" s="20"/>
      <c r="AG22" s="20"/>
      <c r="AH22" s="20"/>
      <c r="AI22" s="20"/>
      <c r="AJ22" s="20"/>
      <c r="AK22" s="20"/>
      <c r="AL22" s="34"/>
      <c r="AM22" s="6"/>
    </row>
    <row r="24" spans="1:44" ht="24" customHeight="1" x14ac:dyDescent="0.15">
      <c r="B24" s="2" t="s">
        <v>25</v>
      </c>
    </row>
    <row r="25" spans="1:44" ht="24" customHeight="1" x14ac:dyDescent="0.15">
      <c r="C25" s="35" t="s">
        <v>26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7"/>
      <c r="U25" s="36" t="s">
        <v>27</v>
      </c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</row>
    <row r="26" spans="1:44" ht="24" customHeight="1" x14ac:dyDescent="0.15">
      <c r="C26" s="43" t="s">
        <v>32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2"/>
      <c r="U26" s="41" t="s">
        <v>33</v>
      </c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</row>
    <row r="27" spans="1:44" ht="24" customHeight="1" x14ac:dyDescent="0.15">
      <c r="C27" s="38" t="s">
        <v>28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0"/>
      <c r="U27" s="41" t="s">
        <v>29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2"/>
    </row>
    <row r="28" spans="1:44" ht="24" customHeight="1" x14ac:dyDescent="0.15">
      <c r="C28" s="12" t="s">
        <v>30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  <c r="U28" s="8" t="s">
        <v>31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9"/>
    </row>
    <row r="29" spans="1:44" ht="24" customHeight="1" x14ac:dyDescent="0.15">
      <c r="C29" s="15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1"/>
    </row>
  </sheetData>
  <mergeCells count="67">
    <mergeCell ref="AE8:AL8"/>
    <mergeCell ref="AE9:AL9"/>
    <mergeCell ref="AE13:AL13"/>
    <mergeCell ref="F5:M5"/>
    <mergeCell ref="N5:U5"/>
    <mergeCell ref="V5:AC5"/>
    <mergeCell ref="AE6:AL6"/>
    <mergeCell ref="AE7:AL7"/>
    <mergeCell ref="A5:E5"/>
    <mergeCell ref="I2:AL2"/>
    <mergeCell ref="V9:AC9"/>
    <mergeCell ref="A6:E6"/>
    <mergeCell ref="A8:E8"/>
    <mergeCell ref="A9:E9"/>
    <mergeCell ref="A7:E7"/>
    <mergeCell ref="F7:M7"/>
    <mergeCell ref="N7:U7"/>
    <mergeCell ref="V7:AC7"/>
    <mergeCell ref="F6:M6"/>
    <mergeCell ref="N6:U6"/>
    <mergeCell ref="V6:AC6"/>
    <mergeCell ref="F8:M8"/>
    <mergeCell ref="N8:U8"/>
    <mergeCell ref="V8:AC8"/>
    <mergeCell ref="A2:H2"/>
    <mergeCell ref="A17:E17"/>
    <mergeCell ref="F17:M17"/>
    <mergeCell ref="N17:U17"/>
    <mergeCell ref="V17:AC17"/>
    <mergeCell ref="A14:E14"/>
    <mergeCell ref="F14:M14"/>
    <mergeCell ref="N14:U14"/>
    <mergeCell ref="V14:AC14"/>
    <mergeCell ref="A15:E15"/>
    <mergeCell ref="F15:M15"/>
    <mergeCell ref="N15:U15"/>
    <mergeCell ref="V15:AC15"/>
    <mergeCell ref="A12:E12"/>
    <mergeCell ref="F12:M12"/>
    <mergeCell ref="N12:U12"/>
    <mergeCell ref="AE15:AL15"/>
    <mergeCell ref="C26:T26"/>
    <mergeCell ref="U26:AL26"/>
    <mergeCell ref="F9:M9"/>
    <mergeCell ref="N9:U9"/>
    <mergeCell ref="V12:AC12"/>
    <mergeCell ref="A13:E13"/>
    <mergeCell ref="F13:M13"/>
    <mergeCell ref="N13:U13"/>
    <mergeCell ref="V13:AC13"/>
    <mergeCell ref="AE14:AL14"/>
    <mergeCell ref="U28:AL29"/>
    <mergeCell ref="C28:T29"/>
    <mergeCell ref="AE16:AL16"/>
    <mergeCell ref="U22:AC22"/>
    <mergeCell ref="A16:E16"/>
    <mergeCell ref="F16:M16"/>
    <mergeCell ref="N16:U16"/>
    <mergeCell ref="V16:AC16"/>
    <mergeCell ref="B22:K22"/>
    <mergeCell ref="L22:T22"/>
    <mergeCell ref="AD22:AL22"/>
    <mergeCell ref="AE17:AL17"/>
    <mergeCell ref="C25:T25"/>
    <mergeCell ref="U25:AL25"/>
    <mergeCell ref="C27:T27"/>
    <mergeCell ref="U27:AL27"/>
  </mergeCells>
  <phoneticPr fontId="3"/>
  <pageMargins left="0.98425196850393704" right="0.98425196850393704" top="0.98425196850393704" bottom="0.98425196850393704" header="0.31496062992125984" footer="0.31496062992125984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lineWeight="3" displayEmptyCellsAs="gap" negative="1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Sheet1!AP9:AR9</xm:f>
              <xm:sqref>AE9</xm:sqref>
            </x14:sparkline>
          </x14:sparklines>
        </x14:sparklineGroup>
        <x14:sparklineGroup lineWeight="3" displayEmptyCellsAs="gap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Sheet1!AP13:AR13</xm:f>
              <xm:sqref>AE13</xm:sqref>
            </x14:sparkline>
            <x14:sparkline>
              <xm:f>Sheet1!AP14:AR14</xm:f>
              <xm:sqref>AE14</xm:sqref>
            </x14:sparkline>
            <x14:sparkline>
              <xm:f>Sheet1!AP15:AR15</xm:f>
              <xm:sqref>AE15</xm:sqref>
            </x14:sparkline>
            <x14:sparkline>
              <xm:f>Sheet1!AP16:AR16</xm:f>
              <xm:sqref>AE16</xm:sqref>
            </x14:sparkline>
            <x14:sparkline>
              <xm:f>Sheet1!AP17:AR17</xm:f>
              <xm:sqref>AE17</xm:sqref>
            </x14:sparkline>
          </x14:sparklines>
        </x14:sparklineGroup>
        <x14:sparklineGroup lineWeight="3" displayEmptyCellsAs="gap" negative="1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Sheet1!AP6:AR6</xm:f>
              <xm:sqref>AE6</xm:sqref>
            </x14:sparkline>
          </x14:sparklines>
        </x14:sparklineGroup>
        <x14:sparklineGroup lineWeight="3" displayEmptyCellsAs="gap" negative="1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Sheet1!AP7:AR7</xm:f>
              <xm:sqref>AE7</xm:sqref>
            </x14:sparkline>
          </x14:sparklines>
        </x14:sparklineGroup>
        <x14:sparklineGroup lineWeight="3" displayEmptyCellsAs="gap" negative="1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Sheet1!AP8:AR8</xm:f>
              <xm:sqref>AE8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2019-09-09T02:48:03Z</dcterms:modified>
</cp:coreProperties>
</file>