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2.xml" ContentType="application/vnd.openxmlformats-officedocument.themeOverride+xml"/>
  <Override PartName="/xl/drawings/drawing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3.xml" ContentType="application/vnd.openxmlformats-officedocument.themeOverride+xml"/>
  <Override PartName="/xl/drawings/drawing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4.xml" ContentType="application/vnd.openxmlformats-officedocument.themeOverride+xml"/>
  <Override PartName="/xl/drawings/drawing4.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5.xml" ContentType="application/vnd.openxmlformats-officedocument.themeOverride+xml"/>
  <Override PartName="/xl/drawings/drawing7.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6.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8.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0.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7.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8.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9.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0.xml" ContentType="application/vnd.openxmlformats-officedocument.themeOverrid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1.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12.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13.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14.xml" ContentType="application/vnd.openxmlformats-officedocument.themeOverride+xml"/>
  <Override PartName="/xl/drawings/drawing12.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5.xml" ContentType="application/vnd.openxmlformats-officedocument.themeOverride+xml"/>
  <Override PartName="/xl/drawings/drawing13.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16.xml" ContentType="application/vnd.openxmlformats-officedocument.themeOverride+xml"/>
  <Override PartName="/xl/drawings/drawing14.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17.xml" ContentType="application/vnd.openxmlformats-officedocument.themeOverride+xml"/>
  <Override PartName="/xl/drawings/drawing15.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8.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19.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0.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21.xml" ContentType="application/vnd.openxmlformats-officedocument.themeOverride+xml"/>
  <Override PartName="/xl/drawings/drawing16.xml" ContentType="application/vnd.openxmlformats-officedocument.drawingml.chartshapes+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22.xml" ContentType="application/vnd.openxmlformats-officedocument.themeOverride+xml"/>
  <Override PartName="/xl/drawings/drawing17.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23.xml" ContentType="application/vnd.openxmlformats-officedocument.themeOverride+xml"/>
  <Override PartName="/xl/drawings/drawing18.xml" ContentType="application/vnd.openxmlformats-officedocument.drawingml.chartshapes+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24.xml" ContentType="application/vnd.openxmlformats-officedocument.themeOverride+xml"/>
  <Override PartName="/xl/drawings/drawing1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memsv1\共有ディスク\110子育て支援課\80発達支援係\その他\障がい児福祉計画\第3期\障害計画アンケート\"/>
    </mc:Choice>
  </mc:AlternateContent>
  <bookViews>
    <workbookView xWindow="2400" yWindow="11180" windowWidth="10820" windowHeight="10260" activeTab="3"/>
  </bookViews>
  <sheets>
    <sheet name="自由記載" sheetId="8" r:id="rId1"/>
    <sheet name="集計表" sheetId="1" r:id="rId2"/>
    <sheet name="グラフ用データ" sheetId="4" r:id="rId3"/>
    <sheet name="部会資料" sheetId="5" r:id="rId4"/>
  </sheets>
  <definedNames>
    <definedName name="_xlnm._FilterDatabase" localSheetId="1" hidden="1">集計表!$A$2:$RI$2</definedName>
    <definedName name="_xlnm.Print_Area" localSheetId="3">部会資料!$A$1:$AC$979</definedName>
    <definedName name="_xlnm.Print_Titles" localSheetId="1">集計表!$A:$A,集計表!$1:$2</definedName>
  </definedNames>
  <calcPr calcId="162913"/>
</workbook>
</file>

<file path=xl/calcChain.xml><?xml version="1.0" encoding="utf-8"?>
<calcChain xmlns="http://schemas.openxmlformats.org/spreadsheetml/2006/main">
  <c r="F266" i="4" l="1"/>
  <c r="F252" i="4"/>
  <c r="C250" i="4"/>
  <c r="Q65" i="5" l="1"/>
  <c r="D551" i="4" l="1"/>
  <c r="E551" i="4"/>
  <c r="RB43" i="1"/>
  <c r="F551" i="4"/>
  <c r="G551" i="4"/>
  <c r="H551" i="4"/>
  <c r="I551" i="4"/>
  <c r="J551" i="4"/>
  <c r="K551" i="4"/>
  <c r="L551" i="4"/>
  <c r="M551" i="4"/>
  <c r="N551" i="4"/>
  <c r="O551" i="4"/>
  <c r="Q551" i="4"/>
  <c r="R551" i="4"/>
  <c r="S551" i="4"/>
  <c r="T551" i="4"/>
  <c r="U551" i="4"/>
  <c r="V551" i="4"/>
  <c r="W551" i="4"/>
  <c r="X551" i="4"/>
  <c r="Y551" i="4"/>
  <c r="Z551" i="4"/>
  <c r="AA551" i="4"/>
  <c r="AB551" i="4"/>
  <c r="AB550" i="4"/>
  <c r="AA550" i="4"/>
  <c r="Z550" i="4"/>
  <c r="Y550" i="4"/>
  <c r="X550" i="4"/>
  <c r="W550" i="4"/>
  <c r="V550" i="4"/>
  <c r="U550" i="4"/>
  <c r="T550" i="4"/>
  <c r="S550" i="4"/>
  <c r="R550" i="4"/>
  <c r="Q550" i="4"/>
  <c r="O550" i="4"/>
  <c r="N550" i="4"/>
  <c r="M550" i="4"/>
  <c r="L550" i="4"/>
  <c r="K550" i="4"/>
  <c r="J550" i="4"/>
  <c r="I550" i="4"/>
  <c r="H550" i="4"/>
  <c r="G550" i="4"/>
  <c r="F550" i="4"/>
  <c r="E550" i="4"/>
  <c r="D550" i="4"/>
  <c r="D549" i="4"/>
  <c r="E549" i="4"/>
  <c r="F549" i="4"/>
  <c r="G549" i="4"/>
  <c r="H549" i="4"/>
  <c r="I549" i="4"/>
  <c r="QN47" i="1"/>
  <c r="J549" i="4"/>
  <c r="K549" i="4"/>
  <c r="L549" i="4"/>
  <c r="M549" i="4"/>
  <c r="N549" i="4"/>
  <c r="O549" i="4"/>
  <c r="Q549" i="4"/>
  <c r="R549" i="4"/>
  <c r="S549" i="4"/>
  <c r="T549" i="4"/>
  <c r="U549" i="4"/>
  <c r="V549" i="4"/>
  <c r="W549" i="4"/>
  <c r="X549" i="4"/>
  <c r="Y549" i="4"/>
  <c r="Z549" i="4"/>
  <c r="AA549" i="4"/>
  <c r="AB549" i="4"/>
  <c r="AB548" i="4"/>
  <c r="AA548" i="4"/>
  <c r="Z548" i="4"/>
  <c r="Y548" i="4"/>
  <c r="X548" i="4"/>
  <c r="W548" i="4"/>
  <c r="V548" i="4"/>
  <c r="U548" i="4"/>
  <c r="T548" i="4"/>
  <c r="S548" i="4"/>
  <c r="R548" i="4"/>
  <c r="Q548" i="4"/>
  <c r="O548" i="4"/>
  <c r="N548" i="4"/>
  <c r="M548" i="4"/>
  <c r="L548" i="4"/>
  <c r="K548" i="4"/>
  <c r="J548" i="4"/>
  <c r="I548" i="4"/>
  <c r="H548" i="4"/>
  <c r="G548" i="4"/>
  <c r="F548" i="4"/>
  <c r="E548" i="4"/>
  <c r="D548" i="4"/>
  <c r="D547" i="4"/>
  <c r="E547" i="4"/>
  <c r="F547" i="4"/>
  <c r="G547" i="4"/>
  <c r="H547" i="4"/>
  <c r="I547" i="4"/>
  <c r="J547" i="4"/>
  <c r="K547" i="4"/>
  <c r="L547" i="4"/>
  <c r="M547" i="4"/>
  <c r="N547" i="4"/>
  <c r="O547" i="4"/>
  <c r="Q547" i="4"/>
  <c r="R547" i="4"/>
  <c r="S547" i="4"/>
  <c r="T547" i="4"/>
  <c r="U547" i="4"/>
  <c r="V547" i="4"/>
  <c r="W547" i="4"/>
  <c r="X547" i="4"/>
  <c r="Y547" i="4"/>
  <c r="Z547" i="4"/>
  <c r="AB546" i="4"/>
  <c r="AA546" i="4"/>
  <c r="Z546" i="4"/>
  <c r="Y546" i="4"/>
  <c r="X546" i="4"/>
  <c r="W546" i="4"/>
  <c r="V546" i="4"/>
  <c r="U546" i="4"/>
  <c r="T546" i="4"/>
  <c r="S546" i="4"/>
  <c r="R546" i="4"/>
  <c r="Q546" i="4"/>
  <c r="AA547" i="4"/>
  <c r="AB547" i="4"/>
  <c r="O546" i="4"/>
  <c r="N546" i="4"/>
  <c r="M546" i="4"/>
  <c r="L546" i="4"/>
  <c r="K546" i="4"/>
  <c r="J546" i="4"/>
  <c r="I546" i="4"/>
  <c r="H546" i="4"/>
  <c r="G546" i="4"/>
  <c r="F546" i="4"/>
  <c r="E546" i="4"/>
  <c r="D546" i="4"/>
  <c r="D545" i="4"/>
  <c r="E545" i="4"/>
  <c r="F545" i="4"/>
  <c r="G545" i="4"/>
  <c r="H545" i="4"/>
  <c r="I545" i="4"/>
  <c r="J545" i="4"/>
  <c r="K545" i="4"/>
  <c r="L545" i="4"/>
  <c r="M545" i="4"/>
  <c r="N545" i="4"/>
  <c r="O545" i="4"/>
  <c r="Q545" i="4"/>
  <c r="R545" i="4"/>
  <c r="S545" i="4"/>
  <c r="T545" i="4"/>
  <c r="U545" i="4"/>
  <c r="V545" i="4"/>
  <c r="W545" i="4"/>
  <c r="X545" i="4"/>
  <c r="Y545" i="4"/>
  <c r="Z545" i="4"/>
  <c r="AA545" i="4"/>
  <c r="AB545" i="4"/>
  <c r="AB544" i="4"/>
  <c r="AA544" i="4"/>
  <c r="Z544" i="4"/>
  <c r="Y544" i="4"/>
  <c r="X544" i="4"/>
  <c r="W544" i="4"/>
  <c r="V544" i="4"/>
  <c r="U544" i="4"/>
  <c r="T544" i="4"/>
  <c r="S544" i="4"/>
  <c r="R544" i="4"/>
  <c r="Q544" i="4"/>
  <c r="O544" i="4"/>
  <c r="N544" i="4"/>
  <c r="M544" i="4"/>
  <c r="L544" i="4"/>
  <c r="K544" i="4"/>
  <c r="J544" i="4"/>
  <c r="I544" i="4"/>
  <c r="H544" i="4"/>
  <c r="G544" i="4"/>
  <c r="F544" i="4"/>
  <c r="E544" i="4"/>
  <c r="D544" i="4"/>
  <c r="D543" i="4"/>
  <c r="E543" i="4"/>
  <c r="F543" i="4"/>
  <c r="G543" i="4"/>
  <c r="H543" i="4"/>
  <c r="I543" i="4"/>
  <c r="J543" i="4"/>
  <c r="K543" i="4"/>
  <c r="L543" i="4"/>
  <c r="M543" i="4"/>
  <c r="N543" i="4"/>
  <c r="O543" i="4"/>
  <c r="Q543" i="4"/>
  <c r="R543" i="4"/>
  <c r="S543" i="4"/>
  <c r="T543" i="4"/>
  <c r="U543" i="4"/>
  <c r="V543" i="4"/>
  <c r="W543" i="4"/>
  <c r="X543" i="4"/>
  <c r="Y543" i="4"/>
  <c r="Z543" i="4"/>
  <c r="AA543" i="4"/>
  <c r="AB543" i="4"/>
  <c r="OV53" i="1"/>
  <c r="AB542" i="4"/>
  <c r="AA542" i="4"/>
  <c r="Y542" i="4"/>
  <c r="X542" i="4"/>
  <c r="W542" i="4"/>
  <c r="V542" i="4"/>
  <c r="T542" i="4"/>
  <c r="S542" i="4"/>
  <c r="R542" i="4"/>
  <c r="Q542" i="4"/>
  <c r="O542" i="4"/>
  <c r="N542" i="4"/>
  <c r="M542" i="4"/>
  <c r="L542" i="4"/>
  <c r="K542" i="4"/>
  <c r="J542" i="4"/>
  <c r="OJ48" i="1"/>
  <c r="I542" i="4"/>
  <c r="H542" i="4"/>
  <c r="G542" i="4"/>
  <c r="F542" i="4"/>
  <c r="E542" i="4"/>
  <c r="OH43" i="1"/>
  <c r="D542" i="4"/>
  <c r="OG43" i="1"/>
  <c r="D541" i="4"/>
  <c r="E541" i="4"/>
  <c r="F541" i="4"/>
  <c r="G541" i="4"/>
  <c r="H541" i="4"/>
  <c r="I541" i="4"/>
  <c r="J541" i="4"/>
  <c r="K541" i="4"/>
  <c r="L541" i="4"/>
  <c r="M541" i="4"/>
  <c r="N541" i="4"/>
  <c r="O541" i="4"/>
  <c r="Q541" i="4"/>
  <c r="R541" i="4"/>
  <c r="S541" i="4"/>
  <c r="T541" i="4"/>
  <c r="U541" i="4"/>
  <c r="V541" i="4"/>
  <c r="W541" i="4"/>
  <c r="X541" i="4"/>
  <c r="Y541" i="4"/>
  <c r="Z541" i="4"/>
  <c r="AA541" i="4"/>
  <c r="AB541" i="4"/>
  <c r="AB540" i="4"/>
  <c r="AA540" i="4"/>
  <c r="NX52" i="1"/>
  <c r="Z540" i="4"/>
  <c r="Y540" i="4"/>
  <c r="X540" i="4"/>
  <c r="W540" i="4"/>
  <c r="V540" i="4"/>
  <c r="U540" i="4"/>
  <c r="T540" i="4"/>
  <c r="S540" i="4"/>
  <c r="R540" i="4"/>
  <c r="Q540" i="4"/>
  <c r="O540" i="4"/>
  <c r="N540" i="4"/>
  <c r="M540" i="4"/>
  <c r="L540" i="4"/>
  <c r="K540" i="4"/>
  <c r="J540" i="4"/>
  <c r="I540" i="4"/>
  <c r="H540" i="4"/>
  <c r="G540" i="4"/>
  <c r="F540" i="4"/>
  <c r="E540" i="4"/>
  <c r="D540" i="4"/>
  <c r="AB539" i="4"/>
  <c r="AA539" i="4"/>
  <c r="Z539" i="4"/>
  <c r="W539" i="4"/>
  <c r="V539" i="4"/>
  <c r="U539" i="4"/>
  <c r="T539" i="4"/>
  <c r="S539" i="4"/>
  <c r="R539" i="4"/>
  <c r="NN43" i="1"/>
  <c r="Q539" i="4"/>
  <c r="O539" i="4"/>
  <c r="N539" i="4"/>
  <c r="M539" i="4"/>
  <c r="L539" i="4"/>
  <c r="K539" i="4"/>
  <c r="J539" i="4"/>
  <c r="I539" i="4"/>
  <c r="H539" i="4"/>
  <c r="G539" i="4"/>
  <c r="F539" i="4"/>
  <c r="E539" i="4"/>
  <c r="D539" i="4"/>
  <c r="C532" i="4"/>
  <c r="C531" i="4"/>
  <c r="C530" i="4"/>
  <c r="C529" i="4"/>
  <c r="C528" i="4"/>
  <c r="C527" i="4"/>
  <c r="C523" i="4"/>
  <c r="C522" i="4"/>
  <c r="C521" i="4"/>
  <c r="C520" i="4"/>
  <c r="C519" i="4"/>
  <c r="C518" i="4"/>
  <c r="C517" i="4"/>
  <c r="C516" i="4"/>
  <c r="C515" i="4"/>
  <c r="C514" i="4"/>
  <c r="C513" i="4"/>
  <c r="C512" i="4"/>
  <c r="C511" i="4"/>
  <c r="C507" i="4"/>
  <c r="C506" i="4"/>
  <c r="C505" i="4"/>
  <c r="C504" i="4"/>
  <c r="C503" i="4"/>
  <c r="C502" i="4"/>
  <c r="C501" i="4"/>
  <c r="C500" i="4"/>
  <c r="C499" i="4"/>
  <c r="C498" i="4"/>
  <c r="C497" i="4"/>
  <c r="C496" i="4"/>
  <c r="C495" i="4"/>
  <c r="C494" i="4"/>
  <c r="C493" i="4"/>
  <c r="C492" i="4"/>
  <c r="C491" i="4"/>
  <c r="C464" i="4"/>
  <c r="LI43" i="1"/>
  <c r="C533" i="4" l="1"/>
  <c r="C548" i="4"/>
  <c r="C544" i="4"/>
  <c r="D527" i="4"/>
  <c r="C524" i="4"/>
  <c r="D511" i="4" s="1"/>
  <c r="C508" i="4"/>
  <c r="D492" i="4" s="1"/>
  <c r="KT43" i="1"/>
  <c r="C444" i="4" s="1"/>
  <c r="C543" i="4"/>
  <c r="C542" i="4"/>
  <c r="C541" i="4"/>
  <c r="C540" i="4"/>
  <c r="C539" i="4"/>
  <c r="D532" i="4"/>
  <c r="C410" i="4"/>
  <c r="C409" i="4"/>
  <c r="C408" i="4"/>
  <c r="C407" i="4"/>
  <c r="C406" i="4"/>
  <c r="C405" i="4"/>
  <c r="C404" i="4"/>
  <c r="C403" i="4"/>
  <c r="C402" i="4"/>
  <c r="C401" i="4"/>
  <c r="C397" i="4"/>
  <c r="C396" i="4"/>
  <c r="C395" i="4"/>
  <c r="C394" i="4"/>
  <c r="C393" i="4"/>
  <c r="C392" i="4"/>
  <c r="C388" i="4"/>
  <c r="C387" i="4"/>
  <c r="C386" i="4"/>
  <c r="C385" i="4"/>
  <c r="C384" i="4"/>
  <c r="C383" i="4"/>
  <c r="C379" i="4"/>
  <c r="C378" i="4"/>
  <c r="C377" i="4"/>
  <c r="C371" i="4"/>
  <c r="C370" i="4"/>
  <c r="C369" i="4"/>
  <c r="C368" i="4"/>
  <c r="C367" i="4"/>
  <c r="C366" i="4"/>
  <c r="C365" i="4"/>
  <c r="C364" i="4"/>
  <c r="C363" i="4"/>
  <c r="C362" i="4"/>
  <c r="C361" i="4"/>
  <c r="C360" i="4"/>
  <c r="C359" i="4"/>
  <c r="C358" i="4"/>
  <c r="C357" i="4"/>
  <c r="C356" i="4"/>
  <c r="C355" i="4"/>
  <c r="C354" i="4"/>
  <c r="C353" i="4"/>
  <c r="C352" i="4"/>
  <c r="C351" i="4"/>
  <c r="C350" i="4"/>
  <c r="D493" i="4" l="1"/>
  <c r="D494" i="4"/>
  <c r="D491" i="4"/>
  <c r="Z542" i="4"/>
  <c r="U542" i="4"/>
  <c r="Y539" i="4"/>
  <c r="NP50" i="1" s="1"/>
  <c r="X539" i="4"/>
  <c r="NP49" i="1" s="1"/>
  <c r="C380" i="4"/>
  <c r="RH53" i="1"/>
  <c r="RD53" i="1"/>
  <c r="QZ53" i="1"/>
  <c r="QV53" i="1"/>
  <c r="QR53" i="1"/>
  <c r="QN53" i="1"/>
  <c r="QJ53" i="1"/>
  <c r="QF53" i="1"/>
  <c r="QB53" i="1"/>
  <c r="PX53" i="1"/>
  <c r="PT53" i="1"/>
  <c r="PP53" i="1"/>
  <c r="PL53" i="1"/>
  <c r="PH53" i="1"/>
  <c r="PD53" i="1"/>
  <c r="OZ53" i="1"/>
  <c r="OR53" i="1"/>
  <c r="ON53" i="1"/>
  <c r="OJ53" i="1"/>
  <c r="OF53" i="1"/>
  <c r="OB53" i="1"/>
  <c r="NX53" i="1"/>
  <c r="NT53" i="1"/>
  <c r="NP53" i="1"/>
  <c r="NL53" i="1"/>
  <c r="RH52" i="1"/>
  <c r="RD52" i="1"/>
  <c r="QZ52" i="1"/>
  <c r="QV52" i="1"/>
  <c r="QR52" i="1"/>
  <c r="QN52" i="1"/>
  <c r="QJ52" i="1"/>
  <c r="QF52" i="1"/>
  <c r="QB52" i="1"/>
  <c r="PX52" i="1"/>
  <c r="PT52" i="1"/>
  <c r="PP52" i="1"/>
  <c r="PL52" i="1"/>
  <c r="PH52" i="1"/>
  <c r="PD52" i="1"/>
  <c r="OZ52" i="1"/>
  <c r="OV52" i="1"/>
  <c r="OR52" i="1"/>
  <c r="ON52" i="1"/>
  <c r="OJ52" i="1"/>
  <c r="OF52" i="1"/>
  <c r="OB52" i="1"/>
  <c r="NT52" i="1"/>
  <c r="NP52" i="1"/>
  <c r="NL52" i="1"/>
  <c r="RH51" i="1"/>
  <c r="RD51" i="1"/>
  <c r="QZ51" i="1"/>
  <c r="QV51" i="1"/>
  <c r="QR51" i="1"/>
  <c r="QN51" i="1"/>
  <c r="QJ51" i="1"/>
  <c r="QF51" i="1"/>
  <c r="QB51" i="1"/>
  <c r="PX51" i="1"/>
  <c r="PT51" i="1"/>
  <c r="PP51" i="1"/>
  <c r="PL51" i="1"/>
  <c r="PH51" i="1"/>
  <c r="PD51" i="1"/>
  <c r="OZ51" i="1"/>
  <c r="OV51" i="1"/>
  <c r="OR51" i="1"/>
  <c r="ON51" i="1"/>
  <c r="OJ51" i="1"/>
  <c r="OF51" i="1"/>
  <c r="OB51" i="1"/>
  <c r="NX51" i="1"/>
  <c r="NT51" i="1"/>
  <c r="NP51" i="1"/>
  <c r="NL51" i="1"/>
  <c r="RH50" i="1"/>
  <c r="RD50" i="1"/>
  <c r="QZ50" i="1"/>
  <c r="QV50" i="1"/>
  <c r="QR50" i="1"/>
  <c r="QN50" i="1"/>
  <c r="QJ50" i="1"/>
  <c r="QF50" i="1"/>
  <c r="QB50" i="1"/>
  <c r="PX50" i="1"/>
  <c r="PT50" i="1"/>
  <c r="PP50" i="1"/>
  <c r="PL50" i="1"/>
  <c r="PH50" i="1"/>
  <c r="PD50" i="1"/>
  <c r="OZ50" i="1"/>
  <c r="OV50" i="1"/>
  <c r="OR50" i="1"/>
  <c r="ON50" i="1"/>
  <c r="OJ50" i="1"/>
  <c r="OF50" i="1"/>
  <c r="OB50" i="1"/>
  <c r="NX50" i="1"/>
  <c r="NT50" i="1"/>
  <c r="NL50" i="1"/>
  <c r="RH49" i="1"/>
  <c r="RD49" i="1"/>
  <c r="QZ49" i="1"/>
  <c r="QV49" i="1"/>
  <c r="QR49" i="1"/>
  <c r="QN49" i="1"/>
  <c r="QJ49" i="1"/>
  <c r="QF49" i="1"/>
  <c r="QB49" i="1"/>
  <c r="PX49" i="1"/>
  <c r="PT49" i="1"/>
  <c r="PP49" i="1"/>
  <c r="PL49" i="1"/>
  <c r="PH49" i="1"/>
  <c r="PD49" i="1"/>
  <c r="OZ49" i="1"/>
  <c r="OV49" i="1"/>
  <c r="OR49" i="1"/>
  <c r="ON49" i="1"/>
  <c r="OJ49" i="1"/>
  <c r="OF49" i="1"/>
  <c r="OB49" i="1"/>
  <c r="NX49" i="1"/>
  <c r="NT49" i="1"/>
  <c r="NL49" i="1"/>
  <c r="RH48" i="1"/>
  <c r="RD48" i="1"/>
  <c r="QZ48" i="1"/>
  <c r="QV48" i="1"/>
  <c r="QR48" i="1"/>
  <c r="QN48" i="1"/>
  <c r="QJ48" i="1"/>
  <c r="QF48" i="1"/>
  <c r="QB48" i="1"/>
  <c r="PX48" i="1"/>
  <c r="PT48" i="1"/>
  <c r="PP48" i="1"/>
  <c r="PL48" i="1"/>
  <c r="PH48" i="1"/>
  <c r="PD48" i="1"/>
  <c r="OZ48" i="1"/>
  <c r="OV48" i="1"/>
  <c r="OR48" i="1"/>
  <c r="ON48" i="1"/>
  <c r="OF48" i="1"/>
  <c r="OB48" i="1"/>
  <c r="NX48" i="1"/>
  <c r="NT48" i="1"/>
  <c r="NP48" i="1"/>
  <c r="NL48" i="1"/>
  <c r="RH47" i="1"/>
  <c r="RD47" i="1"/>
  <c r="QZ47" i="1"/>
  <c r="QV47" i="1"/>
  <c r="QR47" i="1"/>
  <c r="QJ47" i="1"/>
  <c r="QF47" i="1"/>
  <c r="QB47" i="1"/>
  <c r="PX47" i="1"/>
  <c r="PT47" i="1"/>
  <c r="PP47" i="1"/>
  <c r="PL47" i="1"/>
  <c r="PH47" i="1"/>
  <c r="PD47" i="1"/>
  <c r="OZ47" i="1"/>
  <c r="OV47" i="1"/>
  <c r="OR47" i="1"/>
  <c r="ON47" i="1"/>
  <c r="OJ47" i="1"/>
  <c r="OF47" i="1"/>
  <c r="OB47" i="1"/>
  <c r="NX47" i="1"/>
  <c r="NT47" i="1"/>
  <c r="NP47" i="1"/>
  <c r="NL47" i="1"/>
  <c r="RH46" i="1"/>
  <c r="RD46" i="1"/>
  <c r="QZ46" i="1"/>
  <c r="QV46" i="1"/>
  <c r="QR46" i="1"/>
  <c r="QN46" i="1"/>
  <c r="QJ46" i="1"/>
  <c r="QF46" i="1"/>
  <c r="QB46" i="1"/>
  <c r="PX46" i="1"/>
  <c r="PT46" i="1"/>
  <c r="PP46" i="1"/>
  <c r="PL46" i="1"/>
  <c r="PH46" i="1"/>
  <c r="PD46" i="1"/>
  <c r="OZ46" i="1"/>
  <c r="OV46" i="1"/>
  <c r="OR46" i="1"/>
  <c r="ON46" i="1"/>
  <c r="OJ46" i="1"/>
  <c r="OF46" i="1"/>
  <c r="OB46" i="1"/>
  <c r="NX46" i="1"/>
  <c r="NT46" i="1"/>
  <c r="NP46" i="1"/>
  <c r="NL46" i="1"/>
  <c r="RH45" i="1"/>
  <c r="RD45" i="1"/>
  <c r="QZ45" i="1"/>
  <c r="QV45" i="1"/>
  <c r="QR45" i="1"/>
  <c r="QN45" i="1"/>
  <c r="QJ45" i="1"/>
  <c r="QF45" i="1"/>
  <c r="QB45" i="1"/>
  <c r="PX45" i="1"/>
  <c r="PT45" i="1"/>
  <c r="PP45" i="1"/>
  <c r="PL45" i="1"/>
  <c r="PH45" i="1"/>
  <c r="PD45" i="1"/>
  <c r="OZ45" i="1"/>
  <c r="OV45" i="1"/>
  <c r="OR45" i="1"/>
  <c r="ON45" i="1"/>
  <c r="OJ45" i="1"/>
  <c r="OF45" i="1"/>
  <c r="OB45" i="1"/>
  <c r="NX45" i="1"/>
  <c r="NT45" i="1"/>
  <c r="NP45" i="1"/>
  <c r="NL45" i="1"/>
  <c r="RH43" i="1"/>
  <c r="RG43" i="1"/>
  <c r="RF43" i="1"/>
  <c r="RE43" i="1"/>
  <c r="RH44" i="1" s="1"/>
  <c r="RD43" i="1"/>
  <c r="RC43" i="1"/>
  <c r="RA43" i="1"/>
  <c r="RD44" i="1" s="1"/>
  <c r="QZ43" i="1"/>
  <c r="QY43" i="1"/>
  <c r="QX43" i="1"/>
  <c r="QW43" i="1"/>
  <c r="QZ44" i="1" s="1"/>
  <c r="QV43" i="1"/>
  <c r="QU43" i="1"/>
  <c r="QT43" i="1"/>
  <c r="QS43" i="1"/>
  <c r="QV44" i="1" s="1"/>
  <c r="QR43" i="1"/>
  <c r="QQ43" i="1"/>
  <c r="QP43" i="1"/>
  <c r="QO43" i="1"/>
  <c r="QR44" i="1" s="1"/>
  <c r="QN43" i="1"/>
  <c r="QM43" i="1"/>
  <c r="QL43" i="1"/>
  <c r="QK43" i="1"/>
  <c r="QN44" i="1" s="1"/>
  <c r="QJ43" i="1"/>
  <c r="QI43" i="1"/>
  <c r="QH43" i="1"/>
  <c r="QG43" i="1"/>
  <c r="QJ44" i="1" s="1"/>
  <c r="QF43" i="1"/>
  <c r="QE43" i="1"/>
  <c r="QD43" i="1"/>
  <c r="QC43" i="1"/>
  <c r="QF44" i="1" s="1"/>
  <c r="QB43" i="1"/>
  <c r="QA43" i="1"/>
  <c r="PZ43" i="1"/>
  <c r="PY43" i="1"/>
  <c r="QB44" i="1" s="1"/>
  <c r="PX43" i="1"/>
  <c r="PW43" i="1"/>
  <c r="PV43" i="1"/>
  <c r="PU43" i="1"/>
  <c r="PX44" i="1" s="1"/>
  <c r="PT43" i="1"/>
  <c r="PS43" i="1"/>
  <c r="PR43" i="1"/>
  <c r="PQ43" i="1"/>
  <c r="PT44" i="1" s="1"/>
  <c r="PP43" i="1"/>
  <c r="PO43" i="1"/>
  <c r="PN43" i="1"/>
  <c r="PM43" i="1"/>
  <c r="PP44" i="1" s="1"/>
  <c r="PL43" i="1"/>
  <c r="PK43" i="1"/>
  <c r="PJ43" i="1"/>
  <c r="PI43" i="1"/>
  <c r="PL44" i="1" s="1"/>
  <c r="PH43" i="1"/>
  <c r="PG43" i="1"/>
  <c r="PF43" i="1"/>
  <c r="PE43" i="1"/>
  <c r="PH44" i="1" s="1"/>
  <c r="PD43" i="1"/>
  <c r="PC43" i="1"/>
  <c r="PB43" i="1"/>
  <c r="PA43" i="1"/>
  <c r="PD44" i="1" s="1"/>
  <c r="OZ43" i="1"/>
  <c r="OY43" i="1"/>
  <c r="OX43" i="1"/>
  <c r="OW43" i="1"/>
  <c r="OZ44" i="1" s="1"/>
  <c r="OV43" i="1"/>
  <c r="OU43" i="1"/>
  <c r="OT43" i="1"/>
  <c r="OS43" i="1"/>
  <c r="OV44" i="1" s="1"/>
  <c r="OR43" i="1"/>
  <c r="OQ43" i="1"/>
  <c r="OP43" i="1"/>
  <c r="OO43" i="1"/>
  <c r="OR44" i="1" s="1"/>
  <c r="ON43" i="1"/>
  <c r="OM43" i="1"/>
  <c r="OL43" i="1"/>
  <c r="OK43" i="1"/>
  <c r="ON44" i="1" s="1"/>
  <c r="OJ43" i="1"/>
  <c r="OI43" i="1"/>
  <c r="OJ44" i="1"/>
  <c r="OF43" i="1"/>
  <c r="OE43" i="1"/>
  <c r="OD43" i="1"/>
  <c r="OC43" i="1"/>
  <c r="OF44" i="1" s="1"/>
  <c r="OB43" i="1"/>
  <c r="OA43" i="1"/>
  <c r="NZ43" i="1"/>
  <c r="NY43" i="1"/>
  <c r="OB44" i="1" s="1"/>
  <c r="NX43" i="1"/>
  <c r="NW43" i="1"/>
  <c r="NV43" i="1"/>
  <c r="NU43" i="1"/>
  <c r="NX44" i="1" s="1"/>
  <c r="NT43" i="1"/>
  <c r="NS43" i="1"/>
  <c r="NR43" i="1"/>
  <c r="NQ43" i="1"/>
  <c r="NT44" i="1" s="1"/>
  <c r="NP43" i="1"/>
  <c r="NO43" i="1"/>
  <c r="NM43" i="1"/>
  <c r="NP44" i="1" s="1"/>
  <c r="NL43" i="1"/>
  <c r="NK43" i="1"/>
  <c r="NJ43" i="1"/>
  <c r="NI43" i="1"/>
  <c r="NL44" i="1" s="1"/>
  <c r="NH43" i="1"/>
  <c r="NG43" i="1"/>
  <c r="NF43" i="1"/>
  <c r="NE43" i="1"/>
  <c r="NH44" i="1" s="1"/>
  <c r="ND43" i="1"/>
  <c r="NC43" i="1"/>
  <c r="NB43" i="1"/>
  <c r="NA43" i="1"/>
  <c r="MZ43" i="1"/>
  <c r="MY43" i="1"/>
  <c r="MX43" i="1"/>
  <c r="MW43" i="1"/>
  <c r="MV43" i="1"/>
  <c r="MU43" i="1"/>
  <c r="MT43" i="1"/>
  <c r="MS43" i="1"/>
  <c r="MR43" i="1"/>
  <c r="MQ43" i="1"/>
  <c r="MP43" i="1"/>
  <c r="NB44" i="1" s="1"/>
  <c r="MO43" i="1"/>
  <c r="MN43" i="1"/>
  <c r="MM43" i="1"/>
  <c r="ML43" i="1"/>
  <c r="MK43" i="1"/>
  <c r="MJ43" i="1"/>
  <c r="MI43" i="1"/>
  <c r="MH43" i="1"/>
  <c r="MG43" i="1"/>
  <c r="MF43" i="1"/>
  <c r="ME43" i="1"/>
  <c r="MD43" i="1"/>
  <c r="MC43" i="1"/>
  <c r="MB43" i="1"/>
  <c r="MA43" i="1"/>
  <c r="LZ43" i="1"/>
  <c r="LY43" i="1"/>
  <c r="MO44" i="1" s="1"/>
  <c r="LX43" i="1"/>
  <c r="C485" i="4" s="1"/>
  <c r="LW43" i="1"/>
  <c r="C484" i="4" s="1"/>
  <c r="LV43" i="1"/>
  <c r="C483" i="4" s="1"/>
  <c r="LU43" i="1"/>
  <c r="C482" i="4" s="1"/>
  <c r="LT43" i="1"/>
  <c r="C481" i="4" s="1"/>
  <c r="LS43" i="1"/>
  <c r="C480" i="4" s="1"/>
  <c r="LR43" i="1"/>
  <c r="LQ43" i="1"/>
  <c r="C475" i="4" s="1"/>
  <c r="LP43" i="1"/>
  <c r="C474" i="4" s="1"/>
  <c r="LO43" i="1"/>
  <c r="C473" i="4" s="1"/>
  <c r="LN43" i="1"/>
  <c r="C472" i="4" s="1"/>
  <c r="LM43" i="1"/>
  <c r="LL43" i="1"/>
  <c r="C470" i="4" s="1"/>
  <c r="LK43" i="1"/>
  <c r="C469" i="4" s="1"/>
  <c r="LJ43" i="1"/>
  <c r="C468" i="4" s="1"/>
  <c r="LH43" i="1"/>
  <c r="C463" i="4" s="1"/>
  <c r="LG43" i="1"/>
  <c r="C462" i="4" s="1"/>
  <c r="LF43" i="1"/>
  <c r="C461" i="4" s="1"/>
  <c r="LE43" i="1"/>
  <c r="C460" i="4" s="1"/>
  <c r="LD43" i="1"/>
  <c r="C459" i="4" s="1"/>
  <c r="LC43" i="1"/>
  <c r="C458" i="4" s="1"/>
  <c r="LB43" i="1"/>
  <c r="LA43" i="1"/>
  <c r="C451" i="4" s="1"/>
  <c r="KZ43" i="1"/>
  <c r="C450" i="4" s="1"/>
  <c r="KY43" i="1"/>
  <c r="C449" i="4" s="1"/>
  <c r="KX43" i="1"/>
  <c r="C448" i="4" s="1"/>
  <c r="KW43" i="1"/>
  <c r="C447" i="4" s="1"/>
  <c r="KV43" i="1"/>
  <c r="C446" i="4" s="1"/>
  <c r="KU43" i="1"/>
  <c r="C445" i="4" s="1"/>
  <c r="KS43" i="1"/>
  <c r="C443" i="4" s="1"/>
  <c r="KR43" i="1"/>
  <c r="C442" i="4" s="1"/>
  <c r="KQ43" i="1"/>
  <c r="KP43" i="1"/>
  <c r="C437" i="4" s="1"/>
  <c r="KO43" i="1"/>
  <c r="C436" i="4" s="1"/>
  <c r="KN43" i="1"/>
  <c r="C435" i="4" s="1"/>
  <c r="KM43" i="1"/>
  <c r="C434" i="4" s="1"/>
  <c r="KK43" i="1"/>
  <c r="KJ43" i="1"/>
  <c r="C431" i="4" s="1"/>
  <c r="KI43" i="1"/>
  <c r="C430" i="4" s="1"/>
  <c r="KH43" i="1"/>
  <c r="KG43" i="1"/>
  <c r="C425" i="4" s="1"/>
  <c r="KF43" i="1"/>
  <c r="C424" i="4" s="1"/>
  <c r="KE43" i="1"/>
  <c r="C423" i="4" s="1"/>
  <c r="KD43" i="1"/>
  <c r="C422" i="4" s="1"/>
  <c r="KC43" i="1"/>
  <c r="C421" i="4" s="1"/>
  <c r="KB43" i="1"/>
  <c r="C420" i="4" s="1"/>
  <c r="KA43" i="1"/>
  <c r="C419" i="4" s="1"/>
  <c r="JZ43" i="1"/>
  <c r="C418" i="4" s="1"/>
  <c r="JY43" i="1"/>
  <c r="JX43" i="1"/>
  <c r="JW43" i="1"/>
  <c r="JV43" i="1"/>
  <c r="JU43" i="1"/>
  <c r="JT43" i="1"/>
  <c r="JS43" i="1"/>
  <c r="JR43" i="1"/>
  <c r="JQ43" i="1"/>
  <c r="JP43" i="1"/>
  <c r="JO43" i="1"/>
  <c r="JX44" i="1" s="1"/>
  <c r="JN43" i="1"/>
  <c r="JM43" i="1"/>
  <c r="JL43" i="1"/>
  <c r="JK43" i="1"/>
  <c r="JJ43" i="1"/>
  <c r="JI43" i="1"/>
  <c r="JN44" i="1" s="1"/>
  <c r="JH43" i="1"/>
  <c r="JG43" i="1"/>
  <c r="JF43" i="1"/>
  <c r="JE43" i="1"/>
  <c r="JH44" i="1" s="1"/>
  <c r="JD43" i="1"/>
  <c r="JC43" i="1"/>
  <c r="JB43" i="1"/>
  <c r="JA43" i="1"/>
  <c r="JB44" i="1" s="1"/>
  <c r="IZ43" i="1"/>
  <c r="LI44" i="1" l="1"/>
  <c r="C457" i="4"/>
  <c r="C465" i="4" s="1"/>
  <c r="KG44" i="1"/>
  <c r="C417" i="4"/>
  <c r="C432" i="4"/>
  <c r="C433" i="4"/>
  <c r="KL43" i="1"/>
  <c r="KP44" i="1"/>
  <c r="C429" i="4"/>
  <c r="C438" i="4" s="1"/>
  <c r="LA44" i="1"/>
  <c r="C441" i="4"/>
  <c r="LQ44" i="1"/>
  <c r="C471" i="4"/>
  <c r="C476" i="4" s="1"/>
  <c r="LX44" i="1"/>
  <c r="C479" i="4"/>
  <c r="C486" i="4" s="1"/>
  <c r="C545" i="4"/>
  <c r="D515" i="4"/>
  <c r="D523" i="4"/>
  <c r="C372" i="4"/>
  <c r="D367" i="4" s="1"/>
  <c r="D512" i="4"/>
  <c r="D516" i="4"/>
  <c r="D520" i="4"/>
  <c r="D519" i="4"/>
  <c r="C549" i="4"/>
  <c r="C547" i="4"/>
  <c r="C411" i="4"/>
  <c r="D405" i="4" s="1"/>
  <c r="D514" i="4"/>
  <c r="D518" i="4"/>
  <c r="D522" i="4"/>
  <c r="C546" i="4"/>
  <c r="C550" i="4"/>
  <c r="C551" i="4"/>
  <c r="D379" i="4"/>
  <c r="D377" i="4"/>
  <c r="D378" i="4"/>
  <c r="C398" i="4"/>
  <c r="D500" i="4"/>
  <c r="D501" i="4"/>
  <c r="C389" i="4"/>
  <c r="D497" i="4"/>
  <c r="D495" i="4"/>
  <c r="D507" i="4"/>
  <c r="D513" i="4"/>
  <c r="D517" i="4"/>
  <c r="D521" i="4"/>
  <c r="D529" i="4"/>
  <c r="D473" i="4" l="1"/>
  <c r="D469" i="4"/>
  <c r="D468" i="4"/>
  <c r="D470" i="4"/>
  <c r="C426" i="4"/>
  <c r="D421" i="4" s="1"/>
  <c r="C452" i="4"/>
  <c r="D448" i="4" s="1"/>
  <c r="D479" i="4"/>
  <c r="D475" i="4"/>
  <c r="D474" i="4"/>
  <c r="D472" i="4"/>
  <c r="D471" i="4"/>
  <c r="D429" i="4"/>
  <c r="D524" i="4"/>
  <c r="D443" i="4"/>
  <c r="D442" i="4"/>
  <c r="D436" i="4"/>
  <c r="D431" i="4"/>
  <c r="D435" i="4"/>
  <c r="D430" i="4"/>
  <c r="D437" i="4"/>
  <c r="D434" i="4"/>
  <c r="D433" i="4"/>
  <c r="D432" i="4"/>
  <c r="D425" i="4"/>
  <c r="D424" i="4"/>
  <c r="D420" i="4"/>
  <c r="D423" i="4"/>
  <c r="D419" i="4"/>
  <c r="D422" i="4"/>
  <c r="D418" i="4"/>
  <c r="D401" i="4"/>
  <c r="D402" i="4"/>
  <c r="D403" i="4"/>
  <c r="D407" i="4"/>
  <c r="D410" i="4"/>
  <c r="D406" i="4"/>
  <c r="D408" i="4"/>
  <c r="D397" i="4"/>
  <c r="D395" i="4"/>
  <c r="D394" i="4"/>
  <c r="D396" i="4"/>
  <c r="D503" i="4"/>
  <c r="D504" i="4"/>
  <c r="D404" i="4"/>
  <c r="D409" i="4"/>
  <c r="D392" i="4"/>
  <c r="D357" i="4"/>
  <c r="D369" i="4"/>
  <c r="D364" i="4"/>
  <c r="D366" i="4"/>
  <c r="D352" i="4"/>
  <c r="D360" i="4"/>
  <c r="D350" i="4"/>
  <c r="D356" i="4"/>
  <c r="D362" i="4"/>
  <c r="D368" i="4"/>
  <c r="D361" i="4"/>
  <c r="D371" i="4"/>
  <c r="D358" i="4"/>
  <c r="D353" i="4"/>
  <c r="D363" i="4"/>
  <c r="D355" i="4"/>
  <c r="D365" i="4"/>
  <c r="D499" i="4"/>
  <c r="D505" i="4"/>
  <c r="D496" i="4"/>
  <c r="D506" i="4"/>
  <c r="D444" i="4"/>
  <c r="D370" i="4"/>
  <c r="D354" i="4"/>
  <c r="D351" i="4"/>
  <c r="D359" i="4"/>
  <c r="D502" i="4"/>
  <c r="D445" i="4"/>
  <c r="D446" i="4"/>
  <c r="D447" i="4"/>
  <c r="D441" i="4"/>
  <c r="D387" i="4"/>
  <c r="D385" i="4"/>
  <c r="D383" i="4"/>
  <c r="D530" i="4"/>
  <c r="D417" i="4"/>
  <c r="D528" i="4"/>
  <c r="D393" i="4"/>
  <c r="D380" i="4"/>
  <c r="D384" i="4"/>
  <c r="D531" i="4"/>
  <c r="D498" i="4"/>
  <c r="D388" i="4"/>
  <c r="D386" i="4"/>
  <c r="D449" i="4" l="1"/>
  <c r="D451" i="4"/>
  <c r="D450" i="4"/>
  <c r="D476" i="4"/>
  <c r="D426" i="4"/>
  <c r="D464" i="4"/>
  <c r="D461" i="4"/>
  <c r="D459" i="4"/>
  <c r="D460" i="4"/>
  <c r="D462" i="4"/>
  <c r="D458" i="4"/>
  <c r="D463" i="4"/>
  <c r="D457" i="4"/>
  <c r="D482" i="4"/>
  <c r="D481" i="4"/>
  <c r="D480" i="4"/>
  <c r="D484" i="4"/>
  <c r="D483" i="4"/>
  <c r="D485" i="4"/>
  <c r="D533" i="4"/>
  <c r="D452" i="4"/>
  <c r="D508" i="4"/>
  <c r="D438" i="4"/>
  <c r="D411" i="4"/>
  <c r="D398" i="4"/>
  <c r="D372" i="4"/>
  <c r="D389" i="4"/>
  <c r="D486" i="4" l="1"/>
  <c r="D465" i="4"/>
  <c r="B43" i="1"/>
  <c r="C43" i="1"/>
  <c r="D43" i="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4" i="1" s="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DR43" i="1"/>
  <c r="DS43" i="1"/>
  <c r="DT43" i="1"/>
  <c r="DU43" i="1"/>
  <c r="DV43" i="1"/>
  <c r="DW43" i="1"/>
  <c r="DX43" i="1"/>
  <c r="DY43" i="1"/>
  <c r="DZ43" i="1"/>
  <c r="EA43" i="1"/>
  <c r="EB43" i="1"/>
  <c r="EC43" i="1"/>
  <c r="ED43" i="1"/>
  <c r="EE43" i="1"/>
  <c r="EF43" i="1"/>
  <c r="EG43" i="1"/>
  <c r="EH43" i="1"/>
  <c r="EI43" i="1"/>
  <c r="EJ43" i="1"/>
  <c r="EK43" i="1"/>
  <c r="EL43" i="1"/>
  <c r="EM43" i="1"/>
  <c r="EN43" i="1"/>
  <c r="EO43" i="1"/>
  <c r="EP43" i="1"/>
  <c r="EQ43" i="1"/>
  <c r="ER43" i="1"/>
  <c r="ES43" i="1"/>
  <c r="ES44" i="1" s="1"/>
  <c r="ET43" i="1"/>
  <c r="EU43" i="1"/>
  <c r="EV43" i="1"/>
  <c r="EW43" i="1"/>
  <c r="EX43" i="1"/>
  <c r="EY43" i="1"/>
  <c r="EZ43" i="1"/>
  <c r="FA43" i="1"/>
  <c r="FB43" i="1"/>
  <c r="FC43" i="1"/>
  <c r="FD43" i="1"/>
  <c r="FE43" i="1"/>
  <c r="FF43" i="1"/>
  <c r="FG43" i="1"/>
  <c r="FH43" i="1"/>
  <c r="FI43" i="1"/>
  <c r="FJ43" i="1"/>
  <c r="FK43" i="1"/>
  <c r="FL43" i="1"/>
  <c r="FM43" i="1"/>
  <c r="FN43" i="1"/>
  <c r="FO43" i="1"/>
  <c r="FP43" i="1"/>
  <c r="FQ43" i="1"/>
  <c r="FR43" i="1"/>
  <c r="FS43" i="1"/>
  <c r="FT43" i="1"/>
  <c r="FU43" i="1"/>
  <c r="FV43" i="1"/>
  <c r="FW43" i="1"/>
  <c r="FX43" i="1"/>
  <c r="FY43" i="1"/>
  <c r="FZ43" i="1"/>
  <c r="GA43" i="1"/>
  <c r="GB43" i="1"/>
  <c r="GC43" i="1"/>
  <c r="GD43" i="1"/>
  <c r="GE43" i="1"/>
  <c r="GF43" i="1"/>
  <c r="GG43" i="1"/>
  <c r="GH43" i="1"/>
  <c r="GI43" i="1"/>
  <c r="GJ43" i="1"/>
  <c r="GK43" i="1"/>
  <c r="GL43" i="1"/>
  <c r="GM43" i="1"/>
  <c r="GN43" i="1"/>
  <c r="GO43" i="1"/>
  <c r="GP43" i="1"/>
  <c r="GQ43" i="1"/>
  <c r="GR43" i="1"/>
  <c r="GS43" i="1"/>
  <c r="GT43" i="1"/>
  <c r="GU43" i="1"/>
  <c r="GV43" i="1"/>
  <c r="GW43" i="1"/>
  <c r="GX43" i="1"/>
  <c r="GY43" i="1"/>
  <c r="GZ43" i="1"/>
  <c r="HA43" i="1"/>
  <c r="HB43" i="1"/>
  <c r="HD44" i="1" s="1"/>
  <c r="HC43" i="1"/>
  <c r="HD43" i="1"/>
  <c r="HE43" i="1"/>
  <c r="HF43" i="1"/>
  <c r="HG43" i="1"/>
  <c r="HH43" i="1"/>
  <c r="HI43" i="1"/>
  <c r="HJ43" i="1"/>
  <c r="HK43" i="1"/>
  <c r="HL43" i="1"/>
  <c r="HM43" i="1"/>
  <c r="HN43" i="1"/>
  <c r="HO43" i="1"/>
  <c r="HP43" i="1"/>
  <c r="HQ43" i="1"/>
  <c r="HR43" i="1"/>
  <c r="HS43" i="1"/>
  <c r="HT43" i="1"/>
  <c r="HU43" i="1"/>
  <c r="HV43" i="1"/>
  <c r="HW43" i="1"/>
  <c r="HX43" i="1"/>
  <c r="HY43" i="1"/>
  <c r="HZ43" i="1"/>
  <c r="IA43" i="1"/>
  <c r="IB43" i="1"/>
  <c r="IC43" i="1"/>
  <c r="ID43" i="1"/>
  <c r="IE43" i="1"/>
  <c r="IF43" i="1"/>
  <c r="IG43" i="1"/>
  <c r="IH43" i="1"/>
  <c r="II43" i="1"/>
  <c r="IJ43" i="1"/>
  <c r="IK43" i="1"/>
  <c r="IL43" i="1"/>
  <c r="IM43" i="1"/>
  <c r="IN43" i="1"/>
  <c r="IO43" i="1"/>
  <c r="IP43" i="1"/>
  <c r="IQ43" i="1"/>
  <c r="IR43" i="1"/>
  <c r="IS43" i="1"/>
  <c r="IT43" i="1"/>
  <c r="IU43" i="1"/>
  <c r="IV43" i="1"/>
  <c r="IW43" i="1"/>
  <c r="IX43" i="1"/>
  <c r="IY43" i="1"/>
  <c r="I44" i="1" l="1"/>
  <c r="E44" i="1"/>
  <c r="HN44" i="1"/>
  <c r="HG44" i="1"/>
  <c r="GQ44" i="1"/>
  <c r="GJ44" i="1"/>
  <c r="FU44" i="1"/>
  <c r="DY44" i="1"/>
  <c r="DQ44" i="1"/>
  <c r="DD44" i="1"/>
  <c r="CZ44" i="1"/>
  <c r="CU44" i="1"/>
  <c r="BL44" i="1"/>
  <c r="AT44" i="1"/>
  <c r="HV44" i="1"/>
  <c r="FO44" i="1"/>
  <c r="BY44" i="1"/>
  <c r="IY44" i="1"/>
  <c r="HA44" i="1"/>
  <c r="EH44" i="1"/>
  <c r="DM44" i="1"/>
  <c r="AR44" i="1"/>
  <c r="AB44" i="1"/>
  <c r="IC44" i="1"/>
  <c r="GE44" i="1"/>
  <c r="FA44" i="1"/>
  <c r="CQ44" i="1"/>
  <c r="CD44" i="1"/>
  <c r="BD44" i="1"/>
  <c r="C247" i="4" l="1"/>
  <c r="C246" i="4"/>
  <c r="C345" i="4" l="1"/>
  <c r="C344" i="4"/>
  <c r="C343" i="4"/>
  <c r="C334" i="4" l="1"/>
  <c r="C332" i="4"/>
  <c r="C319" i="4"/>
  <c r="C296" i="4" l="1"/>
  <c r="C294" i="4"/>
  <c r="C263" i="4" l="1"/>
  <c r="C249" i="4"/>
  <c r="C230" i="4" l="1"/>
  <c r="C219" i="4"/>
  <c r="C218" i="4"/>
  <c r="C217" i="4"/>
  <c r="C201" i="4" l="1"/>
  <c r="C161" i="4"/>
  <c r="C160" i="4"/>
  <c r="C143" i="4" l="1"/>
  <c r="C126" i="4"/>
  <c r="C31" i="4" l="1"/>
  <c r="C30" i="4"/>
  <c r="C12" i="4"/>
  <c r="C26" i="4"/>
  <c r="C27" i="4"/>
  <c r="C28" i="4"/>
  <c r="C29" i="4"/>
  <c r="C32" i="4"/>
  <c r="C33" i="4"/>
  <c r="C34" i="4"/>
  <c r="C35" i="4"/>
  <c r="C36" i="4"/>
  <c r="C37" i="4"/>
  <c r="C41" i="4"/>
  <c r="C42" i="4"/>
  <c r="C43" i="4"/>
  <c r="C44" i="4"/>
  <c r="C45" i="4"/>
  <c r="C46" i="4"/>
  <c r="C47" i="4"/>
  <c r="C53" i="4"/>
  <c r="C54" i="4"/>
  <c r="C55" i="4"/>
  <c r="C56" i="4"/>
  <c r="C58" i="4"/>
  <c r="K52" i="4" s="1"/>
  <c r="C59" i="4"/>
  <c r="C60" i="4"/>
  <c r="K53" i="4" s="1"/>
  <c r="C61" i="4"/>
  <c r="C67" i="4"/>
  <c r="C68" i="4"/>
  <c r="C69" i="4"/>
  <c r="C71" i="4"/>
  <c r="C72" i="4"/>
  <c r="C78" i="4"/>
  <c r="C79" i="4"/>
  <c r="C80" i="4"/>
  <c r="C81" i="4"/>
  <c r="C82" i="4"/>
  <c r="C88" i="4"/>
  <c r="C89" i="4"/>
  <c r="C90" i="4"/>
  <c r="C91" i="4"/>
  <c r="C92" i="4"/>
  <c r="C93" i="4"/>
  <c r="C94" i="4"/>
  <c r="C95" i="4"/>
  <c r="C96" i="4"/>
  <c r="C97" i="4"/>
  <c r="C98" i="4"/>
  <c r="C104" i="4"/>
  <c r="C105" i="4"/>
  <c r="C106" i="4"/>
  <c r="C114" i="4"/>
  <c r="C115" i="4"/>
  <c r="C116" i="4"/>
  <c r="C117" i="4"/>
  <c r="C121" i="4"/>
  <c r="C122" i="4"/>
  <c r="C123" i="4"/>
  <c r="C124" i="4"/>
  <c r="C125" i="4"/>
  <c r="C127" i="4"/>
  <c r="C132" i="4"/>
  <c r="C133" i="4"/>
  <c r="C134" i="4"/>
  <c r="C135" i="4"/>
  <c r="C139" i="4"/>
  <c r="C140" i="4"/>
  <c r="C141" i="4"/>
  <c r="C142" i="4"/>
  <c r="C147" i="4"/>
  <c r="C148" i="4"/>
  <c r="C149" i="4"/>
  <c r="C150" i="4"/>
  <c r="C154" i="4"/>
  <c r="C155" i="4"/>
  <c r="C156" i="4"/>
  <c r="C157" i="4"/>
  <c r="C158" i="4"/>
  <c r="C159" i="4"/>
  <c r="C162" i="4"/>
  <c r="C166" i="4"/>
  <c r="C167" i="4"/>
  <c r="C168" i="4"/>
  <c r="C169" i="4"/>
  <c r="C174" i="4"/>
  <c r="C175" i="4"/>
  <c r="C176" i="4"/>
  <c r="C177" i="4"/>
  <c r="C178" i="4"/>
  <c r="C179" i="4"/>
  <c r="C180" i="4"/>
  <c r="C181" i="4"/>
  <c r="C186" i="4"/>
  <c r="C187" i="4"/>
  <c r="C188" i="4"/>
  <c r="C189" i="4"/>
  <c r="C190" i="4"/>
  <c r="C191" i="4"/>
  <c r="C192" i="4"/>
  <c r="C193" i="4"/>
  <c r="C197" i="4"/>
  <c r="C208" i="4" s="1"/>
  <c r="C198" i="4"/>
  <c r="C199" i="4"/>
  <c r="C200" i="4"/>
  <c r="C202" i="4"/>
  <c r="C203" i="4"/>
  <c r="C204" i="4"/>
  <c r="C205" i="4"/>
  <c r="C206" i="4"/>
  <c r="C207" i="4"/>
  <c r="C214" i="4"/>
  <c r="C215" i="4"/>
  <c r="C216" i="4"/>
  <c r="C220" i="4"/>
  <c r="C221" i="4"/>
  <c r="C226" i="4"/>
  <c r="C227" i="4"/>
  <c r="C228" i="4"/>
  <c r="C229" i="4"/>
  <c r="C231" i="4"/>
  <c r="C232" i="4"/>
  <c r="C233" i="4"/>
  <c r="C234" i="4"/>
  <c r="C235" i="4"/>
  <c r="C236" i="4"/>
  <c r="C237" i="4"/>
  <c r="C238" i="4"/>
  <c r="C239" i="4"/>
  <c r="C248" i="4"/>
  <c r="C256" i="4"/>
  <c r="C257" i="4"/>
  <c r="C258" i="4"/>
  <c r="C259" i="4"/>
  <c r="C260" i="4"/>
  <c r="C261" i="4"/>
  <c r="C262" i="4"/>
  <c r="C264" i="4"/>
  <c r="C265" i="4"/>
  <c r="C270" i="4"/>
  <c r="C271" i="4"/>
  <c r="C272" i="4"/>
  <c r="C273" i="4"/>
  <c r="C280" i="4"/>
  <c r="C281" i="4"/>
  <c r="C282" i="4"/>
  <c r="C283" i="4"/>
  <c r="C284" i="4"/>
  <c r="C285" i="4"/>
  <c r="C289" i="4"/>
  <c r="C299" i="4" s="1"/>
  <c r="C290" i="4"/>
  <c r="C291" i="4"/>
  <c r="C292" i="4"/>
  <c r="C293" i="4"/>
  <c r="C295" i="4"/>
  <c r="C297" i="4"/>
  <c r="C298" i="4"/>
  <c r="C303" i="4"/>
  <c r="C304" i="4"/>
  <c r="C305" i="4"/>
  <c r="C310" i="4"/>
  <c r="C311" i="4"/>
  <c r="C312" i="4"/>
  <c r="C317" i="4"/>
  <c r="C318" i="4"/>
  <c r="C320" i="4"/>
  <c r="D320" i="4" s="1"/>
  <c r="C322" i="4"/>
  <c r="C323" i="4"/>
  <c r="C329" i="4"/>
  <c r="C330" i="4"/>
  <c r="C331" i="4"/>
  <c r="C333" i="4"/>
  <c r="C335" i="4"/>
  <c r="C336" i="4"/>
  <c r="C340" i="4"/>
  <c r="C341" i="4"/>
  <c r="C342" i="4"/>
  <c r="C346" i="4"/>
  <c r="C324" i="4" l="1"/>
  <c r="D323" i="4" s="1"/>
  <c r="D319" i="4"/>
  <c r="D322" i="4"/>
  <c r="C266" i="4"/>
  <c r="C194" i="4"/>
  <c r="C182" i="4"/>
  <c r="C275" i="4"/>
  <c r="C252" i="4"/>
  <c r="D250" i="4" s="1"/>
  <c r="C11" i="4"/>
  <c r="C321" i="4"/>
  <c r="D321" i="4" s="1"/>
  <c r="C347" i="4"/>
  <c r="D342" i="4" s="1"/>
  <c r="C337" i="4"/>
  <c r="D330" i="4" s="1"/>
  <c r="C170" i="4"/>
  <c r="C313" i="4"/>
  <c r="D199" i="4"/>
  <c r="C163" i="4"/>
  <c r="C240" i="4"/>
  <c r="D226" i="4" s="1"/>
  <c r="C222" i="4"/>
  <c r="D214" i="4" s="1"/>
  <c r="C279" i="4"/>
  <c r="C286" i="4" s="1"/>
  <c r="D270" i="4"/>
  <c r="C136" i="4"/>
  <c r="D132" i="4" s="1"/>
  <c r="C128" i="4"/>
  <c r="D127" i="4" s="1"/>
  <c r="C48" i="4"/>
  <c r="D44" i="4" s="1"/>
  <c r="D345" i="4" l="1"/>
  <c r="D343" i="4"/>
  <c r="D340" i="4"/>
  <c r="D344" i="4"/>
  <c r="D341" i="4"/>
  <c r="D346" i="4"/>
  <c r="D333" i="4"/>
  <c r="D331" i="4"/>
  <c r="D334" i="4"/>
  <c r="D332" i="4"/>
  <c r="D329" i="4"/>
  <c r="D336" i="4"/>
  <c r="D335" i="4"/>
  <c r="D197" i="4"/>
  <c r="D204" i="4"/>
  <c r="D203" i="4"/>
  <c r="D232" i="4"/>
  <c r="D202" i="4"/>
  <c r="D205" i="4"/>
  <c r="D201" i="4"/>
  <c r="D207" i="4"/>
  <c r="D198" i="4"/>
  <c r="D200" i="4"/>
  <c r="D206" i="4"/>
  <c r="D190" i="4"/>
  <c r="D192" i="4"/>
  <c r="D187" i="4"/>
  <c r="D188" i="4"/>
  <c r="D193" i="4"/>
  <c r="D186" i="4"/>
  <c r="D228" i="4"/>
  <c r="D229" i="4"/>
  <c r="D230" i="4"/>
  <c r="D233" i="4"/>
  <c r="D231" i="4"/>
  <c r="D133" i="4"/>
  <c r="D134" i="4"/>
  <c r="D46" i="4"/>
  <c r="D42" i="4"/>
  <c r="D41" i="4"/>
  <c r="D47" i="4"/>
  <c r="D43" i="4"/>
  <c r="D45" i="4"/>
  <c r="D347" i="4" l="1"/>
  <c r="D337" i="4"/>
  <c r="D208" i="4"/>
  <c r="D48" i="4"/>
  <c r="Q67" i="5" l="1"/>
  <c r="D239" i="4" l="1"/>
  <c r="D238" i="4"/>
  <c r="D237" i="4"/>
  <c r="D236" i="4"/>
  <c r="D235" i="4"/>
  <c r="D234" i="4"/>
  <c r="D227" i="4"/>
  <c r="D189" i="4"/>
  <c r="D191" i="4" l="1"/>
  <c r="D194" i="4" l="1"/>
  <c r="D215" i="4"/>
  <c r="D216" i="4"/>
  <c r="D217" i="4"/>
  <c r="D218" i="4"/>
  <c r="D219" i="4"/>
  <c r="D220" i="4"/>
  <c r="D221" i="4"/>
  <c r="D262" i="4" l="1"/>
  <c r="D240" i="4"/>
  <c r="D298" i="4"/>
  <c r="D310" i="4"/>
  <c r="C306" i="4"/>
  <c r="D303" i="4" s="1"/>
  <c r="D222" i="4"/>
  <c r="C2" i="4"/>
  <c r="D256" i="4" l="1"/>
  <c r="D264" i="4"/>
  <c r="D261" i="4"/>
  <c r="D260" i="4"/>
  <c r="D249" i="4"/>
  <c r="D248" i="4"/>
  <c r="D247" i="4"/>
  <c r="D246" i="4"/>
  <c r="D282" i="4"/>
  <c r="D259" i="4"/>
  <c r="D263" i="4"/>
  <c r="D292" i="4"/>
  <c r="D290" i="4"/>
  <c r="D291" i="4"/>
  <c r="D283" i="4"/>
  <c r="D293" i="4"/>
  <c r="D271" i="4"/>
  <c r="D294" i="4"/>
  <c r="D279" i="4"/>
  <c r="D295" i="4"/>
  <c r="D296" i="4"/>
  <c r="D289" i="4"/>
  <c r="D265" i="4"/>
  <c r="D258" i="4"/>
  <c r="D281" i="4"/>
  <c r="D272" i="4"/>
  <c r="D280" i="4"/>
  <c r="D285" i="4"/>
  <c r="D297" i="4"/>
  <c r="D284" i="4"/>
  <c r="D273" i="4"/>
  <c r="D257" i="4"/>
  <c r="D274" i="4"/>
  <c r="D311" i="4"/>
  <c r="D312" i="4"/>
  <c r="D305" i="4"/>
  <c r="D304" i="4"/>
  <c r="C99" i="4"/>
  <c r="C87" i="4"/>
  <c r="D252" i="4" l="1"/>
  <c r="D266" i="4"/>
  <c r="D313" i="4"/>
  <c r="D306" i="4"/>
  <c r="D299" i="4"/>
  <c r="D286" i="4"/>
  <c r="D275" i="4"/>
  <c r="C4" i="4" l="1"/>
  <c r="C20" i="4"/>
  <c r="C17" i="4"/>
  <c r="C5" i="4"/>
  <c r="C18" i="4"/>
  <c r="C19" i="4"/>
  <c r="C16" i="4"/>
  <c r="D121" i="4"/>
  <c r="C51" i="4"/>
  <c r="C76" i="4"/>
  <c r="C66" i="4"/>
  <c r="D125" i="4"/>
  <c r="C24" i="4"/>
  <c r="D123" i="4"/>
  <c r="C107" i="4"/>
  <c r="C83" i="4"/>
  <c r="C112" i="4"/>
  <c r="C103" i="4"/>
  <c r="D122" i="4"/>
  <c r="C77" i="4"/>
  <c r="D124" i="4"/>
  <c r="C113" i="4"/>
  <c r="C65" i="4"/>
  <c r="C52" i="4"/>
  <c r="C25" i="4"/>
  <c r="C10" i="4"/>
  <c r="C9" i="4"/>
  <c r="C13" i="4" l="1"/>
  <c r="C57" i="4"/>
  <c r="C38" i="4"/>
  <c r="D180" i="4"/>
  <c r="C118" i="4"/>
  <c r="C108" i="4"/>
  <c r="C3" i="4"/>
  <c r="C6" i="4" s="1"/>
  <c r="D5" i="4" s="1"/>
  <c r="C151" i="4"/>
  <c r="D148" i="4" s="1"/>
  <c r="C144" i="4"/>
  <c r="C21" i="4"/>
  <c r="D19" i="4" s="1"/>
  <c r="D126" i="4"/>
  <c r="D128" i="4" s="1"/>
  <c r="D52" i="4" l="1"/>
  <c r="K51" i="4"/>
  <c r="D53" i="4"/>
  <c r="D56" i="4"/>
  <c r="D54" i="4"/>
  <c r="D55" i="4"/>
  <c r="C62" i="4"/>
  <c r="D60" i="4" s="1"/>
  <c r="D51" i="4"/>
  <c r="D2" i="4"/>
  <c r="D4" i="4"/>
  <c r="D3" i="4"/>
  <c r="D179" i="4"/>
  <c r="D174" i="4"/>
  <c r="D178" i="4"/>
  <c r="D177" i="4"/>
  <c r="D176" i="4"/>
  <c r="D175" i="4"/>
  <c r="D181" i="4"/>
  <c r="D157" i="4"/>
  <c r="D159" i="4"/>
  <c r="D158" i="4"/>
  <c r="D160" i="4"/>
  <c r="D156" i="4"/>
  <c r="D155" i="4"/>
  <c r="D154" i="4"/>
  <c r="D139" i="4"/>
  <c r="D142" i="4"/>
  <c r="D115" i="4"/>
  <c r="D114" i="4"/>
  <c r="D116" i="4"/>
  <c r="D117" i="4"/>
  <c r="D112" i="4"/>
  <c r="D113" i="4"/>
  <c r="D104" i="4"/>
  <c r="D105" i="4"/>
  <c r="D106" i="4"/>
  <c r="D107" i="4"/>
  <c r="D10" i="4"/>
  <c r="D12" i="4"/>
  <c r="D11" i="4"/>
  <c r="D9" i="4"/>
  <c r="C70" i="4"/>
  <c r="C73" i="4" s="1"/>
  <c r="C84" i="4"/>
  <c r="D161" i="4"/>
  <c r="D162" i="4"/>
  <c r="D147" i="4"/>
  <c r="D149" i="4"/>
  <c r="D150" i="4"/>
  <c r="D143" i="4"/>
  <c r="D141" i="4"/>
  <c r="D140" i="4"/>
  <c r="D17" i="4"/>
  <c r="D20" i="4"/>
  <c r="D16" i="4"/>
  <c r="D18" i="4"/>
  <c r="K55" i="4" l="1"/>
  <c r="L51" i="4" s="1"/>
  <c r="D13" i="4"/>
  <c r="D57" i="4"/>
  <c r="D59" i="4"/>
  <c r="D58" i="4"/>
  <c r="D61" i="4"/>
  <c r="D6" i="4"/>
  <c r="D182" i="4"/>
  <c r="D118" i="4"/>
  <c r="D79" i="4"/>
  <c r="D82" i="4"/>
  <c r="D78" i="4"/>
  <c r="D80" i="4"/>
  <c r="D81" i="4"/>
  <c r="D77" i="4"/>
  <c r="D76" i="4"/>
  <c r="D65" i="4"/>
  <c r="D68" i="4"/>
  <c r="D69" i="4"/>
  <c r="D71" i="4"/>
  <c r="D144" i="4"/>
  <c r="D66" i="4"/>
  <c r="D70" i="4"/>
  <c r="D67" i="4"/>
  <c r="D83" i="4"/>
  <c r="D72" i="4"/>
  <c r="D135" i="4"/>
  <c r="C100" i="4"/>
  <c r="D163" i="4"/>
  <c r="D151" i="4"/>
  <c r="D21" i="4"/>
  <c r="L53" i="4" l="1"/>
  <c r="L52" i="4"/>
  <c r="D62" i="4"/>
  <c r="D136" i="4"/>
  <c r="D97" i="4"/>
  <c r="D93" i="4"/>
  <c r="D89" i="4"/>
  <c r="D96" i="4"/>
  <c r="D92" i="4"/>
  <c r="D88" i="4"/>
  <c r="D95" i="4"/>
  <c r="D98" i="4"/>
  <c r="D91" i="4"/>
  <c r="D90" i="4"/>
  <c r="D94" i="4"/>
  <c r="D99" i="4"/>
  <c r="D84" i="4"/>
  <c r="D37" i="4"/>
  <c r="D33" i="4"/>
  <c r="D29" i="4"/>
  <c r="D30" i="4"/>
  <c r="D34" i="4"/>
  <c r="D31" i="4"/>
  <c r="D35" i="4"/>
  <c r="D28" i="4"/>
  <c r="D32" i="4"/>
  <c r="D36" i="4"/>
  <c r="D87" i="4"/>
  <c r="D103" i="4"/>
  <c r="D108" i="4" s="1"/>
  <c r="D26" i="4"/>
  <c r="D27" i="4"/>
  <c r="D25" i="4"/>
  <c r="D24" i="4"/>
  <c r="D318" i="4"/>
  <c r="D317" i="4"/>
  <c r="L55" i="4" l="1"/>
  <c r="D38" i="4"/>
  <c r="D100" i="4"/>
  <c r="D324" i="4"/>
  <c r="D169" i="4"/>
  <c r="D167" i="4"/>
  <c r="D168" i="4"/>
  <c r="D166" i="4"/>
  <c r="D170" i="4" l="1"/>
</calcChain>
</file>

<file path=xl/sharedStrings.xml><?xml version="1.0" encoding="utf-8"?>
<sst xmlns="http://schemas.openxmlformats.org/spreadsheetml/2006/main" count="2066" uniqueCount="735">
  <si>
    <t>選択肢</t>
    <rPh sb="0" eb="3">
      <t>センタクシ</t>
    </rPh>
    <phoneticPr fontId="1"/>
  </si>
  <si>
    <t>問０</t>
    <rPh sb="0" eb="1">
      <t>ト</t>
    </rPh>
    <phoneticPr fontId="1"/>
  </si>
  <si>
    <t>問１</t>
    <rPh sb="0" eb="1">
      <t>ト</t>
    </rPh>
    <phoneticPr fontId="1"/>
  </si>
  <si>
    <t>無</t>
    <rPh sb="0" eb="1">
      <t>ム</t>
    </rPh>
    <phoneticPr fontId="1"/>
  </si>
  <si>
    <t>無</t>
    <rPh sb="0" eb="1">
      <t>ナシ</t>
    </rPh>
    <phoneticPr fontId="1"/>
  </si>
  <si>
    <t>問３</t>
    <rPh sb="0" eb="1">
      <t>ト</t>
    </rPh>
    <phoneticPr fontId="1"/>
  </si>
  <si>
    <t>2</t>
  </si>
  <si>
    <t>3</t>
  </si>
  <si>
    <t>4</t>
  </si>
  <si>
    <t>5</t>
  </si>
  <si>
    <t>視覚</t>
    <rPh sb="0" eb="2">
      <t>シカク</t>
    </rPh>
    <phoneticPr fontId="1"/>
  </si>
  <si>
    <t>聴覚</t>
    <rPh sb="0" eb="2">
      <t>チョウカク</t>
    </rPh>
    <phoneticPr fontId="1"/>
  </si>
  <si>
    <t>音声</t>
    <rPh sb="0" eb="2">
      <t>オンセイ</t>
    </rPh>
    <phoneticPr fontId="1"/>
  </si>
  <si>
    <t>肢体</t>
    <rPh sb="0" eb="2">
      <t>シタイ</t>
    </rPh>
    <phoneticPr fontId="1"/>
  </si>
  <si>
    <t>内部</t>
    <rPh sb="0" eb="2">
      <t>ナイブ</t>
    </rPh>
    <phoneticPr fontId="1"/>
  </si>
  <si>
    <t>療育</t>
    <rPh sb="0" eb="2">
      <t>リョウイク</t>
    </rPh>
    <phoneticPr fontId="1"/>
  </si>
  <si>
    <t>精神</t>
    <rPh sb="0" eb="2">
      <t>セイシン</t>
    </rPh>
    <phoneticPr fontId="1"/>
  </si>
  <si>
    <t>設　問</t>
    <rPh sb="0" eb="1">
      <t>セツ</t>
    </rPh>
    <rPh sb="2" eb="3">
      <t>モン</t>
    </rPh>
    <phoneticPr fontId="1"/>
  </si>
  <si>
    <t>問５</t>
    <rPh sb="0" eb="1">
      <t>ト</t>
    </rPh>
    <phoneticPr fontId="1"/>
  </si>
  <si>
    <t>問６</t>
    <rPh sb="0" eb="1">
      <t>ト</t>
    </rPh>
    <phoneticPr fontId="1"/>
  </si>
  <si>
    <t>問７</t>
    <rPh sb="0" eb="1">
      <t>ト</t>
    </rPh>
    <phoneticPr fontId="1"/>
  </si>
  <si>
    <t>問８</t>
    <rPh sb="0" eb="1">
      <t>ト</t>
    </rPh>
    <phoneticPr fontId="1"/>
  </si>
  <si>
    <t>問９</t>
    <rPh sb="0" eb="1">
      <t>ト</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</si>
  <si>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</si>
  <si>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</si>
  <si>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</si>
  <si>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</si>
  <si>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</si>
  <si>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</si>
  <si>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</si>
  <si>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</si>
  <si>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</si>
  <si>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</si>
  <si>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無回答</t>
    <rPh sb="0" eb="3">
      <t>ムカイトウ</t>
    </rPh>
    <phoneticPr fontId="1"/>
  </si>
  <si>
    <t>全体</t>
    <rPh sb="0" eb="2">
      <t>ゼンタイ</t>
    </rPh>
    <phoneticPr fontId="1"/>
  </si>
  <si>
    <t>備考</t>
    <rPh sb="0" eb="2">
      <t>ビコウ</t>
    </rPh>
    <phoneticPr fontId="1"/>
  </si>
  <si>
    <t>重複回答あり</t>
    <rPh sb="0" eb="2">
      <t>ジュウフク</t>
    </rPh>
    <rPh sb="2" eb="4">
      <t>カイトウ</t>
    </rPh>
    <phoneticPr fontId="1"/>
  </si>
  <si>
    <t>特にない</t>
    <rPh sb="0" eb="1">
      <t>トク</t>
    </rPh>
    <phoneticPr fontId="1"/>
  </si>
  <si>
    <t>不明・無回答</t>
    <rPh sb="0" eb="2">
      <t>フメイ</t>
    </rPh>
    <rPh sb="3" eb="6">
      <t>ムカイトウ</t>
    </rPh>
    <phoneticPr fontId="1"/>
  </si>
  <si>
    <t>計</t>
    <rPh sb="0" eb="1">
      <t>ケイ</t>
    </rPh>
    <phoneticPr fontId="1"/>
  </si>
  <si>
    <t>問１　あなたの性別は、次のうちどれですか。（○は１つだけ）</t>
    <rPh sb="7" eb="9">
      <t>セイベツ</t>
    </rPh>
    <rPh sb="11" eb="12">
      <t>ツギ</t>
    </rPh>
    <rPh sb="22" eb="23">
      <t>マル</t>
    </rPh>
    <phoneticPr fontId="17" alignment="distributed"/>
  </si>
  <si>
    <t>男性</t>
    <rPh sb="0" eb="2">
      <t>ダンセイ</t>
    </rPh>
    <phoneticPr fontId="19" alignment="distributed"/>
  </si>
  <si>
    <t>女性</t>
    <rPh sb="0" eb="2">
      <t>ジョセイ</t>
    </rPh>
    <phoneticPr fontId="19" alignment="distributed"/>
  </si>
  <si>
    <t>その他</t>
    <rPh sb="2" eb="3">
      <t>タ</t>
    </rPh>
    <phoneticPr fontId="19" alignment="distributed"/>
  </si>
  <si>
    <t>全体数</t>
    <rPh sb="0" eb="2">
      <t>ゼンタイ</t>
    </rPh>
    <rPh sb="2" eb="3">
      <t>スウ</t>
    </rPh>
    <phoneticPr fontId="1"/>
  </si>
  <si>
    <t>視覚障害</t>
    <rPh sb="0" eb="2">
      <t>シカク</t>
    </rPh>
    <rPh sb="2" eb="4">
      <t>ショウガイ</t>
    </rPh>
    <phoneticPr fontId="19" alignment="distributed"/>
  </si>
  <si>
    <t>聴覚障害、平衡機能障害</t>
    <rPh sb="0" eb="2">
      <t>チョウカク</t>
    </rPh>
    <rPh sb="2" eb="4">
      <t>ショウガイ</t>
    </rPh>
    <rPh sb="5" eb="7">
      <t>ヘイコウ</t>
    </rPh>
    <rPh sb="7" eb="9">
      <t>キノウ</t>
    </rPh>
    <rPh sb="9" eb="11">
      <t>ショウガイ</t>
    </rPh>
    <phoneticPr fontId="19" alignment="distributed"/>
  </si>
  <si>
    <t>音声・言語・そしゃく機能障害</t>
    <rPh sb="0" eb="2">
      <t>オンセイ</t>
    </rPh>
    <rPh sb="3" eb="5">
      <t>ゲンゴ</t>
    </rPh>
    <rPh sb="10" eb="12">
      <t>キノウ</t>
    </rPh>
    <rPh sb="12" eb="14">
      <t>ショウガイ</t>
    </rPh>
    <phoneticPr fontId="19" alignment="distributed"/>
  </si>
  <si>
    <t>わからない</t>
    <phoneticPr fontId="1"/>
  </si>
  <si>
    <t>名前も内容も知らない</t>
    <rPh sb="0" eb="2">
      <t>ナマエ</t>
    </rPh>
    <rPh sb="3" eb="5">
      <t>ナイヨウ</t>
    </rPh>
    <rPh sb="6" eb="7">
      <t>シ</t>
    </rPh>
    <phoneticPr fontId="19" alignment="distributed"/>
  </si>
  <si>
    <t>名前を聞いたことはあるが、内容は知らない</t>
    <rPh sb="0" eb="2">
      <t>ナマエ</t>
    </rPh>
    <rPh sb="3" eb="4">
      <t>キ</t>
    </rPh>
    <rPh sb="13" eb="15">
      <t>ナイヨウ</t>
    </rPh>
    <rPh sb="16" eb="17">
      <t>シ</t>
    </rPh>
    <phoneticPr fontId="19" alignment="distributed"/>
  </si>
  <si>
    <t>名前も内容も知っている</t>
    <rPh sb="0" eb="2">
      <t>ナマエ</t>
    </rPh>
    <rPh sb="3" eb="5">
      <t>ナイヨウ</t>
    </rPh>
    <rPh sb="6" eb="7">
      <t>シ</t>
    </rPh>
    <phoneticPr fontId="19" alignment="distributed"/>
  </si>
  <si>
    <t>ある</t>
    <phoneticPr fontId="1"/>
  </si>
  <si>
    <t>ない</t>
    <phoneticPr fontId="1"/>
  </si>
  <si>
    <t>該当者数</t>
    <rPh sb="0" eb="2">
      <t>ガイトウ</t>
    </rPh>
    <rPh sb="2" eb="3">
      <t>シャ</t>
    </rPh>
    <rPh sb="3" eb="4">
      <t>スウ</t>
    </rPh>
    <phoneticPr fontId="1"/>
  </si>
  <si>
    <t>その他</t>
    <rPh sb="2" eb="3">
      <t>タ</t>
    </rPh>
    <phoneticPr fontId="1"/>
  </si>
  <si>
    <t>利用している</t>
    <rPh sb="0" eb="2">
      <t>リヨウ</t>
    </rPh>
    <phoneticPr fontId="19" alignment="distributed"/>
  </si>
  <si>
    <t>利用したい</t>
    <rPh sb="0" eb="2">
      <t>リヨウ</t>
    </rPh>
    <phoneticPr fontId="19" alignment="distributed"/>
  </si>
  <si>
    <t>無回答・不明</t>
    <rPh sb="0" eb="1">
      <t>ム</t>
    </rPh>
    <rPh sb="1" eb="3">
      <t>カイトウ</t>
    </rPh>
    <rPh sb="4" eb="6">
      <t>フメイ</t>
    </rPh>
    <phoneticPr fontId="1"/>
  </si>
  <si>
    <t>同行援護</t>
    <rPh sb="0" eb="2">
      <t>ドウコウ</t>
    </rPh>
    <rPh sb="2" eb="4">
      <t>エンゴ</t>
    </rPh>
    <phoneticPr fontId="17" alignment="distributed"/>
  </si>
  <si>
    <t>行動援護</t>
    <rPh sb="0" eb="2">
      <t>コウドウ</t>
    </rPh>
    <rPh sb="2" eb="4">
      <t>エンゴ</t>
    </rPh>
    <phoneticPr fontId="17" alignment="distributed"/>
  </si>
  <si>
    <t>日中一時支援</t>
    <rPh sb="0" eb="2">
      <t>ニッチュウ</t>
    </rPh>
    <rPh sb="2" eb="4">
      <t>イチジ</t>
    </rPh>
    <rPh sb="4" eb="6">
      <t>シエン</t>
    </rPh>
    <phoneticPr fontId="17" alignment="distributed"/>
  </si>
  <si>
    <t>移動支援事業</t>
    <rPh sb="0" eb="2">
      <t>イドウ</t>
    </rPh>
    <rPh sb="2" eb="4">
      <t>シエン</t>
    </rPh>
    <rPh sb="4" eb="6">
      <t>ジギョウ</t>
    </rPh>
    <phoneticPr fontId="17" alignment="distributed"/>
  </si>
  <si>
    <t>コミュニケーション支援事業</t>
    <rPh sb="0" eb="9">
      <t>コミュニケーション</t>
    </rPh>
    <rPh sb="9" eb="11">
      <t>シエン</t>
    </rPh>
    <rPh sb="11" eb="13">
      <t>ジギョウ</t>
    </rPh>
    <phoneticPr fontId="17" alignment="distributed"/>
  </si>
  <si>
    <t>日常生活用具給付等事業</t>
    <rPh sb="0" eb="2">
      <t>ニチジョウ</t>
    </rPh>
    <rPh sb="2" eb="4">
      <t>セイカツ</t>
    </rPh>
    <rPh sb="4" eb="6">
      <t>ヨウグ</t>
    </rPh>
    <rPh sb="6" eb="8">
      <t>キュウフ</t>
    </rPh>
    <rPh sb="8" eb="9">
      <t>トウ</t>
    </rPh>
    <rPh sb="9" eb="11">
      <t>ジギョウ</t>
    </rPh>
    <phoneticPr fontId="17" alignment="distributed"/>
  </si>
  <si>
    <t>その他</t>
    <phoneticPr fontId="1"/>
  </si>
  <si>
    <t>該当者数</t>
    <rPh sb="0" eb="3">
      <t>ガイトウシャ</t>
    </rPh>
    <rPh sb="3" eb="4">
      <t>スウ</t>
    </rPh>
    <phoneticPr fontId="1"/>
  </si>
  <si>
    <t>外出について</t>
    <rPh sb="0" eb="2">
      <t>ガイシュツ</t>
    </rPh>
    <phoneticPr fontId="20" alignment="distributed"/>
  </si>
  <si>
    <t>地域生活と防災について</t>
    <rPh sb="0" eb="2">
      <t>チイキ</t>
    </rPh>
    <rPh sb="2" eb="4">
      <t>セイカツ</t>
    </rPh>
    <rPh sb="5" eb="7">
      <t>ボウサイ</t>
    </rPh>
    <phoneticPr fontId="20" alignment="distributed"/>
  </si>
  <si>
    <t>知っている</t>
    <rPh sb="0" eb="1">
      <t>シ</t>
    </rPh>
    <phoneticPr fontId="1"/>
  </si>
  <si>
    <t>知らない</t>
    <rPh sb="0" eb="1">
      <t>シ</t>
    </rPh>
    <phoneticPr fontId="1"/>
  </si>
  <si>
    <t>障がいへの理解について</t>
    <rPh sb="0" eb="1">
      <t>ショウ</t>
    </rPh>
    <rPh sb="5" eb="7">
      <t>リカイ</t>
    </rPh>
    <phoneticPr fontId="20" alignment="distributed"/>
  </si>
  <si>
    <t>お答えいただくのは、どなたですか。（○は１つだけ）</t>
    <rPh sb="1" eb="2">
      <t>コタ</t>
    </rPh>
    <rPh sb="18" eb="19">
      <t>マル</t>
    </rPh>
    <phoneticPr fontId="17" alignment="distributed"/>
  </si>
  <si>
    <t>本人（または本人が答え代筆者が記入）</t>
    <phoneticPr fontId="1"/>
  </si>
  <si>
    <t>家族（本人の立場にたって記入）</t>
    <phoneticPr fontId="1"/>
  </si>
  <si>
    <t>その他の方（本人の立場にたって記入）</t>
    <phoneticPr fontId="1"/>
  </si>
  <si>
    <t>福祉サービスなどについて</t>
    <rPh sb="0" eb="2">
      <t>フクシ</t>
    </rPh>
    <phoneticPr fontId="1"/>
  </si>
  <si>
    <t>利用していない</t>
    <rPh sb="0" eb="2">
      <t>リヨウ</t>
    </rPh>
    <phoneticPr fontId="1"/>
  </si>
  <si>
    <t>【結果報告書】</t>
    <rPh sb="1" eb="3">
      <t>ケッカ</t>
    </rPh>
    <rPh sb="3" eb="6">
      <t>ホウコクショ</t>
    </rPh>
    <phoneticPr fontId="31"/>
  </si>
  <si>
    <t>芽室町</t>
    <rPh sb="0" eb="3">
      <t>メムロチョウ</t>
    </rPh>
    <phoneticPr fontId="31"/>
  </si>
  <si>
    <t>Ⅰ　調査の概要</t>
    <rPh sb="2" eb="4">
      <t>チョウサ</t>
    </rPh>
    <rPh sb="5" eb="7">
      <t>ガイヨウ</t>
    </rPh>
    <phoneticPr fontId="31"/>
  </si>
  <si>
    <t>１　調査の目的</t>
    <rPh sb="2" eb="4">
      <t>チョウサ</t>
    </rPh>
    <rPh sb="5" eb="7">
      <t>モクテキ</t>
    </rPh>
    <phoneticPr fontId="31"/>
  </si>
  <si>
    <t>２　調査概要</t>
    <rPh sb="2" eb="4">
      <t>チョウサ</t>
    </rPh>
    <rPh sb="4" eb="6">
      <t>ガイヨウ</t>
    </rPh>
    <phoneticPr fontId="31"/>
  </si>
  <si>
    <t>■調査方法</t>
    <rPh sb="1" eb="3">
      <t>チョウサ</t>
    </rPh>
    <rPh sb="3" eb="5">
      <t>ホウホウ</t>
    </rPh>
    <phoneticPr fontId="31"/>
  </si>
  <si>
    <t>調査票によるアンケート調査。郵送配布・郵送回収</t>
    <rPh sb="0" eb="3">
      <t>チョウサヒョウ</t>
    </rPh>
    <rPh sb="11" eb="13">
      <t>チョウサ</t>
    </rPh>
    <rPh sb="14" eb="16">
      <t>ユウソウ</t>
    </rPh>
    <rPh sb="16" eb="18">
      <t>ハイフ</t>
    </rPh>
    <rPh sb="19" eb="21">
      <t>ユウソウ</t>
    </rPh>
    <rPh sb="21" eb="22">
      <t>カイ</t>
    </rPh>
    <rPh sb="22" eb="23">
      <t>シュウ</t>
    </rPh>
    <phoneticPr fontId="31"/>
  </si>
  <si>
    <t>■調査期間</t>
    <rPh sb="1" eb="3">
      <t>チョウサ</t>
    </rPh>
    <rPh sb="3" eb="5">
      <t>キカン</t>
    </rPh>
    <phoneticPr fontId="31"/>
  </si>
  <si>
    <t>■調査対象者</t>
    <rPh sb="1" eb="3">
      <t>チョウサ</t>
    </rPh>
    <rPh sb="3" eb="6">
      <t>タイショウシャ</t>
    </rPh>
    <phoneticPr fontId="31"/>
  </si>
  <si>
    <t>配布数</t>
    <rPh sb="0" eb="2">
      <t>ハイフ</t>
    </rPh>
    <rPh sb="2" eb="3">
      <t>スウ</t>
    </rPh>
    <phoneticPr fontId="31"/>
  </si>
  <si>
    <t>回答数</t>
    <rPh sb="0" eb="2">
      <t>カイトウ</t>
    </rPh>
    <rPh sb="2" eb="3">
      <t>スウ</t>
    </rPh>
    <phoneticPr fontId="31"/>
  </si>
  <si>
    <t>回答率</t>
    <rPh sb="0" eb="2">
      <t>カイトウ</t>
    </rPh>
    <rPh sb="2" eb="3">
      <t>リツ</t>
    </rPh>
    <phoneticPr fontId="31"/>
  </si>
  <si>
    <t>３　報告書の見方</t>
    <rPh sb="2" eb="5">
      <t>ホウコクショ</t>
    </rPh>
    <rPh sb="6" eb="8">
      <t>ミカタ</t>
    </rPh>
    <phoneticPr fontId="31"/>
  </si>
  <si>
    <t>■</t>
    <phoneticPr fontId="31"/>
  </si>
  <si>
    <t>回答結果の割合「％」は回答数に対して、それぞれの割合を小数点以下第２位で四捨五入しています。</t>
    <rPh sb="0" eb="2">
      <t>カイトウ</t>
    </rPh>
    <rPh sb="2" eb="4">
      <t>ケッカ</t>
    </rPh>
    <rPh sb="5" eb="7">
      <t>ワリアイ</t>
    </rPh>
    <rPh sb="11" eb="13">
      <t>カイトウ</t>
    </rPh>
    <rPh sb="13" eb="14">
      <t>スウ</t>
    </rPh>
    <rPh sb="15" eb="16">
      <t>タイ</t>
    </rPh>
    <rPh sb="24" eb="26">
      <t>ワリアイ</t>
    </rPh>
    <rPh sb="27" eb="30">
      <t>ショウスウテン</t>
    </rPh>
    <rPh sb="30" eb="32">
      <t>イカ</t>
    </rPh>
    <rPh sb="32" eb="33">
      <t>ダイ</t>
    </rPh>
    <rPh sb="34" eb="35">
      <t>イ</t>
    </rPh>
    <rPh sb="36" eb="37">
      <t>ヨン</t>
    </rPh>
    <rPh sb="37" eb="38">
      <t>シャ</t>
    </rPh>
    <rPh sb="38" eb="39">
      <t>ゴ</t>
    </rPh>
    <rPh sb="39" eb="40">
      <t>ニュウ</t>
    </rPh>
    <phoneticPr fontId="31"/>
  </si>
  <si>
    <t>「不明・無回答」とあるものは、回答が示されていない、または回答の判別が困難なものです。</t>
    <phoneticPr fontId="31"/>
  </si>
  <si>
    <t>本文中の設問や選択肢は簡略化している場合があります。</t>
    <phoneticPr fontId="31"/>
  </si>
  <si>
    <t>１　性別</t>
    <rPh sb="2" eb="4">
      <t>セイベツ</t>
    </rPh>
    <phoneticPr fontId="1"/>
  </si>
  <si>
    <t>前回</t>
    <rPh sb="0" eb="2">
      <t>ゼンカイ</t>
    </rPh>
    <phoneticPr fontId="1"/>
  </si>
  <si>
    <t>調査票の回答者</t>
    <rPh sb="0" eb="3">
      <t>チョウサヒョウ</t>
    </rPh>
    <rPh sb="4" eb="6">
      <t>カイトウ</t>
    </rPh>
    <rPh sb="6" eb="7">
      <t>シャ</t>
    </rPh>
    <phoneticPr fontId="1"/>
  </si>
  <si>
    <t>利用していない方のうち</t>
    <rPh sb="0" eb="2">
      <t>リヨウ</t>
    </rPh>
    <rPh sb="7" eb="8">
      <t>カタ</t>
    </rPh>
    <phoneticPr fontId="1"/>
  </si>
  <si>
    <t>相談・情報提供・コミュニケーションについて</t>
    <rPh sb="0" eb="2">
      <t>ソウダン</t>
    </rPh>
    <rPh sb="3" eb="5">
      <t>ジョウホウ</t>
    </rPh>
    <rPh sb="5" eb="7">
      <t>テイキョウ</t>
    </rPh>
    <phoneticPr fontId="31"/>
  </si>
  <si>
    <t>福祉サービスなどについて</t>
    <rPh sb="0" eb="2">
      <t>フクシ</t>
    </rPh>
    <phoneticPr fontId="31"/>
  </si>
  <si>
    <t>今回</t>
    <rPh sb="0" eb="2">
      <t>コンカイ</t>
    </rPh>
    <phoneticPr fontId="1"/>
  </si>
  <si>
    <t>複数回答（複数の選択肢から２つ以上の選択肢を選ぶ方式）の設問の場合、回答は選択肢ごとの回答数に対して、それぞれの割合を示しているため、合計が100％を超える場合があります。</t>
    <rPh sb="0" eb="2">
      <t>フクスウ</t>
    </rPh>
    <rPh sb="2" eb="4">
      <t>カイトウ</t>
    </rPh>
    <rPh sb="5" eb="7">
      <t>フクスウ</t>
    </rPh>
    <rPh sb="8" eb="11">
      <t>センタクシ</t>
    </rPh>
    <rPh sb="15" eb="17">
      <t>イジョウ</t>
    </rPh>
    <rPh sb="18" eb="21">
      <t>センタクシ</t>
    </rPh>
    <rPh sb="22" eb="23">
      <t>エラ</t>
    </rPh>
    <rPh sb="24" eb="26">
      <t>ホウシキ</t>
    </rPh>
    <rPh sb="28" eb="30">
      <t>セツモン</t>
    </rPh>
    <rPh sb="31" eb="33">
      <t>バアイ</t>
    </rPh>
    <rPh sb="34" eb="36">
      <t>カイトウ</t>
    </rPh>
    <rPh sb="37" eb="38">
      <t>セン</t>
    </rPh>
    <rPh sb="38" eb="39">
      <t>タク</t>
    </rPh>
    <rPh sb="39" eb="40">
      <t>シ</t>
    </rPh>
    <rPh sb="43" eb="46">
      <t>カイトウスウ</t>
    </rPh>
    <rPh sb="47" eb="48">
      <t>タイ</t>
    </rPh>
    <rPh sb="56" eb="58">
      <t>ワリアイ</t>
    </rPh>
    <rPh sb="59" eb="60">
      <t>シメ</t>
    </rPh>
    <rPh sb="67" eb="69">
      <t>ゴウケイ</t>
    </rPh>
    <rPh sb="75" eb="76">
      <t>コ</t>
    </rPh>
    <rPh sb="78" eb="79">
      <t>バ</t>
    </rPh>
    <rPh sb="79" eb="80">
      <t>ゴウ</t>
    </rPh>
    <phoneticPr fontId="31"/>
  </si>
  <si>
    <t>【％】</t>
    <phoneticPr fontId="1"/>
  </si>
  <si>
    <t>【％】</t>
    <phoneticPr fontId="1"/>
  </si>
  <si>
    <t>Ⅲ　巻末資料（自由記述等）</t>
    <rPh sb="2" eb="4">
      <t>カンマツ</t>
    </rPh>
    <rPh sb="4" eb="6">
      <t>シリョウ</t>
    </rPh>
    <rPh sb="7" eb="9">
      <t>ジユウ</t>
    </rPh>
    <rPh sb="9" eb="11">
      <t>キジュツ</t>
    </rPh>
    <rPh sb="11" eb="12">
      <t>トウ</t>
    </rPh>
    <phoneticPr fontId="31"/>
  </si>
  <si>
    <t>問１０</t>
    <rPh sb="0" eb="1">
      <t>ト</t>
    </rPh>
    <phoneticPr fontId="1"/>
  </si>
  <si>
    <t>問1１</t>
    <rPh sb="0" eb="1">
      <t>ト</t>
    </rPh>
    <phoneticPr fontId="1"/>
  </si>
  <si>
    <t>問1２</t>
    <rPh sb="0" eb="1">
      <t>ト</t>
    </rPh>
    <phoneticPr fontId="1"/>
  </si>
  <si>
    <t>問1３</t>
    <rPh sb="0" eb="1">
      <t>ト</t>
    </rPh>
    <phoneticPr fontId="1"/>
  </si>
  <si>
    <t>３</t>
    <phoneticPr fontId="1"/>
  </si>
  <si>
    <t>４</t>
    <phoneticPr fontId="1"/>
  </si>
  <si>
    <t>問1４</t>
    <rPh sb="0" eb="1">
      <t>ト</t>
    </rPh>
    <phoneticPr fontId="1"/>
  </si>
  <si>
    <t>５</t>
    <phoneticPr fontId="1"/>
  </si>
  <si>
    <t>６</t>
    <phoneticPr fontId="1"/>
  </si>
  <si>
    <t>７</t>
    <phoneticPr fontId="1"/>
  </si>
  <si>
    <t>８</t>
    <phoneticPr fontId="1"/>
  </si>
  <si>
    <t>問1５</t>
    <rPh sb="0" eb="1">
      <t>ト</t>
    </rPh>
    <phoneticPr fontId="1"/>
  </si>
  <si>
    <t>問1６</t>
    <rPh sb="0" eb="1">
      <t>ト</t>
    </rPh>
    <phoneticPr fontId="1"/>
  </si>
  <si>
    <t>問1７</t>
    <rPh sb="0" eb="1">
      <t>ト</t>
    </rPh>
    <phoneticPr fontId="1"/>
  </si>
  <si>
    <t>２</t>
    <phoneticPr fontId="1"/>
  </si>
  <si>
    <t>９</t>
    <phoneticPr fontId="1"/>
  </si>
  <si>
    <t>１０</t>
    <phoneticPr fontId="1"/>
  </si>
  <si>
    <t>１１</t>
    <phoneticPr fontId="1"/>
  </si>
  <si>
    <t>１２</t>
    <phoneticPr fontId="1"/>
  </si>
  <si>
    <t>自由記載</t>
    <rPh sb="0" eb="2">
      <t>ジユウ</t>
    </rPh>
    <rPh sb="2" eb="4">
      <t>キサイ</t>
    </rPh>
    <phoneticPr fontId="1"/>
  </si>
  <si>
    <t>3</t>
    <phoneticPr fontId="1"/>
  </si>
  <si>
    <t>年齢</t>
    <rPh sb="0" eb="2">
      <t>ネンレイ</t>
    </rPh>
    <phoneticPr fontId="1"/>
  </si>
  <si>
    <t>問２</t>
    <rPh sb="0" eb="1">
      <t>ト</t>
    </rPh>
    <phoneticPr fontId="1"/>
  </si>
  <si>
    <t>３</t>
    <phoneticPr fontId="1"/>
  </si>
  <si>
    <t>４</t>
    <phoneticPr fontId="1"/>
  </si>
  <si>
    <t>５</t>
    <phoneticPr fontId="1"/>
  </si>
  <si>
    <t>６</t>
    <phoneticPr fontId="1"/>
  </si>
  <si>
    <t>７</t>
    <phoneticPr fontId="1"/>
  </si>
  <si>
    <t>１２</t>
    <phoneticPr fontId="1"/>
  </si>
  <si>
    <t>１３</t>
    <phoneticPr fontId="1"/>
  </si>
  <si>
    <t>問４</t>
    <rPh sb="0" eb="1">
      <t>トイ</t>
    </rPh>
    <phoneticPr fontId="1"/>
  </si>
  <si>
    <t>盲ろう</t>
    <rPh sb="0" eb="1">
      <t>モウ</t>
    </rPh>
    <phoneticPr fontId="1"/>
  </si>
  <si>
    <t>２</t>
    <phoneticPr fontId="1"/>
  </si>
  <si>
    <t>８</t>
    <phoneticPr fontId="1"/>
  </si>
  <si>
    <t>９</t>
    <phoneticPr fontId="1"/>
  </si>
  <si>
    <t>（２）　暮らしている場所</t>
    <rPh sb="4" eb="5">
      <t>ク</t>
    </rPh>
    <rPh sb="10" eb="12">
      <t>バショ</t>
    </rPh>
    <phoneticPr fontId="1"/>
  </si>
  <si>
    <t>１</t>
    <phoneticPr fontId="1"/>
  </si>
  <si>
    <t>問18</t>
    <rPh sb="0" eb="1">
      <t>ト</t>
    </rPh>
    <phoneticPr fontId="1"/>
  </si>
  <si>
    <t>4</t>
    <phoneticPr fontId="1"/>
  </si>
  <si>
    <t>5</t>
    <phoneticPr fontId="1"/>
  </si>
  <si>
    <t>問19</t>
    <rPh sb="0" eb="1">
      <t>トイ</t>
    </rPh>
    <phoneticPr fontId="1"/>
  </si>
  <si>
    <t>2</t>
    <phoneticPr fontId="1"/>
  </si>
  <si>
    <t>6</t>
    <phoneticPr fontId="1"/>
  </si>
  <si>
    <t>7</t>
    <phoneticPr fontId="1"/>
  </si>
  <si>
    <t>8</t>
    <phoneticPr fontId="1"/>
  </si>
  <si>
    <t>9</t>
    <phoneticPr fontId="1"/>
  </si>
  <si>
    <t>11</t>
    <phoneticPr fontId="1"/>
  </si>
  <si>
    <t>12</t>
    <phoneticPr fontId="1"/>
  </si>
  <si>
    <t>13</t>
    <phoneticPr fontId="1"/>
  </si>
  <si>
    <t>問20</t>
    <rPh sb="0" eb="1">
      <t>トイ</t>
    </rPh>
    <phoneticPr fontId="1"/>
  </si>
  <si>
    <t>問21</t>
    <rPh sb="0" eb="1">
      <t>トイ</t>
    </rPh>
    <phoneticPr fontId="1"/>
  </si>
  <si>
    <t>問22</t>
    <rPh sb="0" eb="1">
      <t>トイ</t>
    </rPh>
    <phoneticPr fontId="1"/>
  </si>
  <si>
    <t>問23</t>
    <rPh sb="0" eb="1">
      <t>トイ</t>
    </rPh>
    <phoneticPr fontId="1"/>
  </si>
  <si>
    <t>問24</t>
    <rPh sb="0" eb="1">
      <t>トイ</t>
    </rPh>
    <phoneticPr fontId="1"/>
  </si>
  <si>
    <t>問25</t>
    <rPh sb="0" eb="1">
      <t>トイ</t>
    </rPh>
    <phoneticPr fontId="1"/>
  </si>
  <si>
    <t>問26</t>
    <rPh sb="0" eb="1">
      <t>トイ</t>
    </rPh>
    <phoneticPr fontId="1"/>
  </si>
  <si>
    <t>問27</t>
    <rPh sb="0" eb="1">
      <t>トイ</t>
    </rPh>
    <phoneticPr fontId="1"/>
  </si>
  <si>
    <t>ア</t>
    <phoneticPr fontId="1"/>
  </si>
  <si>
    <t>イ</t>
    <phoneticPr fontId="1"/>
  </si>
  <si>
    <t>ウ</t>
    <phoneticPr fontId="1"/>
  </si>
  <si>
    <t>エ</t>
    <phoneticPr fontId="1"/>
  </si>
  <si>
    <t>問28</t>
    <rPh sb="0" eb="1">
      <t>トイ</t>
    </rPh>
    <phoneticPr fontId="1"/>
  </si>
  <si>
    <t>問29</t>
    <rPh sb="0" eb="1">
      <t>トイ</t>
    </rPh>
    <phoneticPr fontId="1"/>
  </si>
  <si>
    <t>問30</t>
    <rPh sb="0" eb="1">
      <t>トイ</t>
    </rPh>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</si>
  <si>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</si>
  <si>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</si>
  <si>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</si>
  <si>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</si>
  <si>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</si>
  <si>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</si>
  <si>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</si>
  <si>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</si>
  <si>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</si>
  <si>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</si>
  <si>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</si>
  <si>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</si>
  <si>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問31</t>
    <rPh sb="0" eb="1">
      <t>トイ</t>
    </rPh>
    <phoneticPr fontId="1"/>
  </si>
  <si>
    <t>問32</t>
    <rPh sb="0" eb="1">
      <t>トイ</t>
    </rPh>
    <phoneticPr fontId="1"/>
  </si>
  <si>
    <t>問33</t>
    <rPh sb="0" eb="1">
      <t>トイ</t>
    </rPh>
    <phoneticPr fontId="1"/>
  </si>
  <si>
    <t>問34</t>
    <rPh sb="0" eb="1">
      <t>トイ</t>
    </rPh>
    <phoneticPr fontId="1"/>
  </si>
  <si>
    <t>問40</t>
    <rPh sb="0" eb="1">
      <t>ト</t>
    </rPh>
    <phoneticPr fontId="1"/>
  </si>
  <si>
    <t>問41</t>
    <rPh sb="0" eb="1">
      <t>ト</t>
    </rPh>
    <phoneticPr fontId="1"/>
  </si>
  <si>
    <t>記号</t>
    <rPh sb="0" eb="2">
      <t>キゴウ</t>
    </rPh>
    <phoneticPr fontId="1"/>
  </si>
  <si>
    <t>①居宅介護</t>
    <rPh sb="1" eb="3">
      <t>キョタク</t>
    </rPh>
    <rPh sb="3" eb="5">
      <t>カイゴ</t>
    </rPh>
    <phoneticPr fontId="1"/>
  </si>
  <si>
    <t>⓶重度訪問介護</t>
    <rPh sb="1" eb="3">
      <t>ジュウド</t>
    </rPh>
    <rPh sb="3" eb="5">
      <t>ホウモン</t>
    </rPh>
    <rPh sb="5" eb="7">
      <t>カイゴ</t>
    </rPh>
    <phoneticPr fontId="1"/>
  </si>
  <si>
    <t>③同行援護</t>
    <rPh sb="1" eb="3">
      <t>ドウコウ</t>
    </rPh>
    <rPh sb="3" eb="5">
      <t>エンゴ</t>
    </rPh>
    <phoneticPr fontId="1"/>
  </si>
  <si>
    <t>④行動援護</t>
    <rPh sb="1" eb="3">
      <t>コウドウ</t>
    </rPh>
    <rPh sb="3" eb="5">
      <t>エンゴ</t>
    </rPh>
    <phoneticPr fontId="1"/>
  </si>
  <si>
    <t>①日中一時支援</t>
    <rPh sb="1" eb="3">
      <t>ニッチュウ</t>
    </rPh>
    <rPh sb="3" eb="5">
      <t>イチジ</t>
    </rPh>
    <rPh sb="5" eb="7">
      <t>シエン</t>
    </rPh>
    <phoneticPr fontId="1"/>
  </si>
  <si>
    <t>⓶移動支援事業</t>
    <rPh sb="1" eb="3">
      <t>イドウ</t>
    </rPh>
    <rPh sb="3" eb="5">
      <t>シエン</t>
    </rPh>
    <rPh sb="5" eb="7">
      <t>ジギョウ</t>
    </rPh>
    <phoneticPr fontId="1"/>
  </si>
  <si>
    <t>③コミュニケーション支援事業</t>
    <rPh sb="10" eb="12">
      <t>シエン</t>
    </rPh>
    <rPh sb="12" eb="14">
      <t>ジギョウ</t>
    </rPh>
    <phoneticPr fontId="1"/>
  </si>
  <si>
    <t>５</t>
    <phoneticPr fontId="1"/>
  </si>
  <si>
    <t>６</t>
    <phoneticPr fontId="1"/>
  </si>
  <si>
    <t>７</t>
    <phoneticPr fontId="1"/>
  </si>
  <si>
    <t>今後の利用希望</t>
    <rPh sb="0" eb="2">
      <t>コンゴ</t>
    </rPh>
    <rPh sb="3" eb="5">
      <t>リヨウ</t>
    </rPh>
    <rPh sb="5" eb="7">
      <t>キボウ</t>
    </rPh>
    <phoneticPr fontId="1"/>
  </si>
  <si>
    <t>こたえたくない</t>
    <phoneticPr fontId="1"/>
  </si>
  <si>
    <t>無回答</t>
    <rPh sb="0" eb="3">
      <t>ムカイトウ</t>
    </rPh>
    <phoneticPr fontId="1"/>
  </si>
  <si>
    <t>父母</t>
    <rPh sb="0" eb="2">
      <t>フボ</t>
    </rPh>
    <phoneticPr fontId="19" alignment="distributed"/>
  </si>
  <si>
    <t>祖父母</t>
    <rPh sb="0" eb="3">
      <t>ソフボ</t>
    </rPh>
    <phoneticPr fontId="19" alignment="distributed"/>
  </si>
  <si>
    <t>きょうだい（小・中学生）</t>
    <rPh sb="6" eb="7">
      <t>ショウ</t>
    </rPh>
    <rPh sb="8" eb="11">
      <t>チュウガクセイ</t>
    </rPh>
    <phoneticPr fontId="19" alignment="distributed"/>
  </si>
  <si>
    <t>きょうだい（高校・大学生）</t>
    <rPh sb="6" eb="8">
      <t>コウコウ</t>
    </rPh>
    <rPh sb="9" eb="12">
      <t>ダイガクセイ</t>
    </rPh>
    <phoneticPr fontId="19" alignment="distributed"/>
  </si>
  <si>
    <t>きょうだい（社会人）</t>
    <rPh sb="6" eb="8">
      <t>シャカイ</t>
    </rPh>
    <rPh sb="8" eb="9">
      <t>ジン</t>
    </rPh>
    <phoneticPr fontId="1"/>
  </si>
  <si>
    <t>配偶者（夫または妻）</t>
    <rPh sb="0" eb="3">
      <t>ハイグウシャ</t>
    </rPh>
    <rPh sb="4" eb="5">
      <t>オット</t>
    </rPh>
    <rPh sb="8" eb="9">
      <t>ツマ</t>
    </rPh>
    <phoneticPr fontId="1"/>
  </si>
  <si>
    <t>子ども（小・中学生）</t>
    <rPh sb="0" eb="1">
      <t>コ</t>
    </rPh>
    <rPh sb="4" eb="5">
      <t>ショウ</t>
    </rPh>
    <rPh sb="6" eb="9">
      <t>チュウガクセイ</t>
    </rPh>
    <phoneticPr fontId="1"/>
  </si>
  <si>
    <t>子ども（高校・大学生）</t>
    <rPh sb="0" eb="1">
      <t>コ</t>
    </rPh>
    <rPh sb="4" eb="6">
      <t>コウコウ</t>
    </rPh>
    <rPh sb="7" eb="10">
      <t>ダイガクセイ</t>
    </rPh>
    <phoneticPr fontId="1"/>
  </si>
  <si>
    <t>子ども（社会人）</t>
    <rPh sb="0" eb="1">
      <t>コ</t>
    </rPh>
    <rPh sb="4" eb="6">
      <t>シャカイ</t>
    </rPh>
    <rPh sb="6" eb="7">
      <t>ジン</t>
    </rPh>
    <phoneticPr fontId="19" alignment="distributed"/>
  </si>
  <si>
    <t>ボランティアの方</t>
    <rPh sb="7" eb="8">
      <t>カタ</t>
    </rPh>
    <phoneticPr fontId="19" alignment="distributed"/>
  </si>
  <si>
    <t>ホームヘルパーや施設・病院の職員</t>
    <rPh sb="8" eb="10">
      <t>シセツ</t>
    </rPh>
    <rPh sb="11" eb="13">
      <t>ビョウイン</t>
    </rPh>
    <rPh sb="14" eb="16">
      <t>ショクイン</t>
    </rPh>
    <phoneticPr fontId="19" alignment="distributed"/>
  </si>
  <si>
    <t>その他</t>
    <rPh sb="2" eb="3">
      <t>タ</t>
    </rPh>
    <phoneticPr fontId="1"/>
  </si>
  <si>
    <t>介助・介護は受けていない</t>
    <rPh sb="0" eb="2">
      <t>カイジョ</t>
    </rPh>
    <rPh sb="3" eb="5">
      <t>カイゴ</t>
    </rPh>
    <rPh sb="6" eb="7">
      <t>ウ</t>
    </rPh>
    <phoneticPr fontId="1"/>
  </si>
  <si>
    <t>問3　介助（手助け）を行う中で、家族に次のような変化や影響は見られますか。（〇はいくつでも）</t>
    <rPh sb="3" eb="5">
      <t>カイジョ</t>
    </rPh>
    <rPh sb="6" eb="7">
      <t>テ</t>
    </rPh>
    <rPh sb="7" eb="8">
      <t>ダス</t>
    </rPh>
    <rPh sb="11" eb="12">
      <t>オコナ</t>
    </rPh>
    <rPh sb="13" eb="14">
      <t>ナカ</t>
    </rPh>
    <rPh sb="16" eb="18">
      <t>カゾク</t>
    </rPh>
    <rPh sb="19" eb="20">
      <t>ツギ</t>
    </rPh>
    <rPh sb="24" eb="26">
      <t>ヘンカ</t>
    </rPh>
    <rPh sb="27" eb="29">
      <t>エイキョウ</t>
    </rPh>
    <rPh sb="30" eb="31">
      <t>ミ</t>
    </rPh>
    <phoneticPr fontId="17" alignment="distributed"/>
  </si>
  <si>
    <t>家事や育児に協力的になった</t>
    <rPh sb="0" eb="2">
      <t>カジ</t>
    </rPh>
    <rPh sb="3" eb="5">
      <t>イクジ</t>
    </rPh>
    <rPh sb="6" eb="9">
      <t>キョウリョクテキ</t>
    </rPh>
    <phoneticPr fontId="19" alignment="distributed"/>
  </si>
  <si>
    <t>障がい者・児の気持ちが理解できるようになった</t>
    <rPh sb="0" eb="1">
      <t>ショウ</t>
    </rPh>
    <rPh sb="3" eb="4">
      <t>モノ</t>
    </rPh>
    <rPh sb="5" eb="6">
      <t>ジ</t>
    </rPh>
    <rPh sb="7" eb="9">
      <t>キモ</t>
    </rPh>
    <rPh sb="11" eb="13">
      <t>リカイ</t>
    </rPh>
    <phoneticPr fontId="19" alignment="distributed"/>
  </si>
  <si>
    <t>介護者の気持ちが理解できるようになった</t>
    <rPh sb="0" eb="3">
      <t>カイゴシャ</t>
    </rPh>
    <rPh sb="4" eb="6">
      <t>キモ</t>
    </rPh>
    <rPh sb="8" eb="10">
      <t>リカイ</t>
    </rPh>
    <phoneticPr fontId="19" alignment="distributed"/>
  </si>
  <si>
    <t>仕事に支障が出ている</t>
    <rPh sb="0" eb="2">
      <t>シゴト</t>
    </rPh>
    <rPh sb="3" eb="5">
      <t>シショウ</t>
    </rPh>
    <rPh sb="6" eb="7">
      <t>デ</t>
    </rPh>
    <phoneticPr fontId="19" alignment="distributed"/>
  </si>
  <si>
    <t>学業に支障が出ている</t>
    <rPh sb="0" eb="2">
      <t>ガクギョウ</t>
    </rPh>
    <rPh sb="3" eb="5">
      <t>シショウ</t>
    </rPh>
    <rPh sb="6" eb="7">
      <t>デ</t>
    </rPh>
    <phoneticPr fontId="19" alignment="distributed"/>
  </si>
  <si>
    <t>部活動・習い事に支障が出ている</t>
    <rPh sb="0" eb="3">
      <t>ブカツドウ</t>
    </rPh>
    <rPh sb="4" eb="5">
      <t>ナラ</t>
    </rPh>
    <rPh sb="6" eb="7">
      <t>ゴト</t>
    </rPh>
    <rPh sb="8" eb="10">
      <t>シショウ</t>
    </rPh>
    <rPh sb="11" eb="12">
      <t>デ</t>
    </rPh>
    <phoneticPr fontId="1"/>
  </si>
  <si>
    <t>特に影響はない</t>
    <rPh sb="0" eb="1">
      <t>トク</t>
    </rPh>
    <rPh sb="2" eb="4">
      <t>エイキョウ</t>
    </rPh>
    <phoneticPr fontId="19" alignment="distributed"/>
  </si>
  <si>
    <t>８</t>
    <phoneticPr fontId="1"/>
  </si>
  <si>
    <t>問4 あなたがお持ちの手帳は次のうちどれですか。</t>
    <rPh sb="0" eb="1">
      <t>トイ</t>
    </rPh>
    <rPh sb="8" eb="9">
      <t>モ</t>
    </rPh>
    <rPh sb="11" eb="13">
      <t>テチョウ</t>
    </rPh>
    <rPh sb="14" eb="15">
      <t>ツギ</t>
    </rPh>
    <phoneticPr fontId="17" alignment="distributed"/>
  </si>
  <si>
    <t>盲ろう</t>
    <rPh sb="0" eb="1">
      <t>モウ</t>
    </rPh>
    <phoneticPr fontId="19" alignment="distributed"/>
  </si>
  <si>
    <t>内部障害</t>
    <rPh sb="0" eb="2">
      <t>ナイブ</t>
    </rPh>
    <rPh sb="2" eb="4">
      <t>ショウガイ</t>
    </rPh>
    <phoneticPr fontId="1"/>
  </si>
  <si>
    <t>肢体不自由</t>
    <rPh sb="0" eb="2">
      <t>シタイ</t>
    </rPh>
    <rPh sb="2" eb="5">
      <t>フジユウ</t>
    </rPh>
    <phoneticPr fontId="1"/>
  </si>
  <si>
    <t>療育手帳</t>
    <rPh sb="0" eb="2">
      <t>リョウイク</t>
    </rPh>
    <rPh sb="2" eb="4">
      <t>テチョウ</t>
    </rPh>
    <phoneticPr fontId="19" alignment="distributed"/>
  </si>
  <si>
    <t>精神障害者保健福祉手帳</t>
    <rPh sb="0" eb="2">
      <t>セイシン</t>
    </rPh>
    <rPh sb="2" eb="4">
      <t>ショウガイ</t>
    </rPh>
    <rPh sb="4" eb="5">
      <t>モノ</t>
    </rPh>
    <rPh sb="5" eb="7">
      <t>ホケン</t>
    </rPh>
    <rPh sb="7" eb="9">
      <t>フクシ</t>
    </rPh>
    <rPh sb="9" eb="11">
      <t>テチョウ</t>
    </rPh>
    <phoneticPr fontId="1"/>
  </si>
  <si>
    <t>不明・無回答</t>
    <rPh sb="0" eb="2">
      <t>フメイ</t>
    </rPh>
    <rPh sb="3" eb="6">
      <t>ムカイトウ</t>
    </rPh>
    <phoneticPr fontId="1"/>
  </si>
  <si>
    <t>問５　あなたは、次のうちに当てはまるものがありますか。　　</t>
    <rPh sb="8" eb="9">
      <t>ツギ</t>
    </rPh>
    <rPh sb="13" eb="14">
      <t>ア</t>
    </rPh>
    <phoneticPr fontId="17" alignment="distributed"/>
  </si>
  <si>
    <t>自立支援医療（精神通院）を受給している</t>
    <rPh sb="0" eb="2">
      <t>ジリツ</t>
    </rPh>
    <rPh sb="2" eb="4">
      <t>シエン</t>
    </rPh>
    <rPh sb="4" eb="6">
      <t>イリョウ</t>
    </rPh>
    <rPh sb="7" eb="9">
      <t>セイシン</t>
    </rPh>
    <rPh sb="9" eb="11">
      <t>ツウイン</t>
    </rPh>
    <rPh sb="13" eb="15">
      <t>ジュキュウ</t>
    </rPh>
    <phoneticPr fontId="19" alignment="distributed"/>
  </si>
  <si>
    <t>重度心身障害に該当している</t>
    <rPh sb="0" eb="2">
      <t>ジュウド</t>
    </rPh>
    <rPh sb="2" eb="4">
      <t>シンシン</t>
    </rPh>
    <rPh sb="4" eb="6">
      <t>ショウガイ</t>
    </rPh>
    <rPh sb="7" eb="9">
      <t>ガイトウ</t>
    </rPh>
    <phoneticPr fontId="19" alignment="distributed"/>
  </si>
  <si>
    <t>発達障害と診断されたことがある</t>
    <rPh sb="0" eb="2">
      <t>ハッタツ</t>
    </rPh>
    <rPh sb="2" eb="4">
      <t>ショウガイ</t>
    </rPh>
    <rPh sb="5" eb="7">
      <t>シンダン</t>
    </rPh>
    <phoneticPr fontId="19" alignment="distributed"/>
  </si>
  <si>
    <t>強度行動障害があると言われたことがある</t>
    <rPh sb="0" eb="2">
      <t>キョウド</t>
    </rPh>
    <rPh sb="2" eb="4">
      <t>コウドウ</t>
    </rPh>
    <rPh sb="4" eb="6">
      <t>ショウガイ</t>
    </rPh>
    <rPh sb="10" eb="11">
      <t>イ</t>
    </rPh>
    <phoneticPr fontId="1"/>
  </si>
  <si>
    <t>高次脳機能障害として診断されたことがある</t>
    <rPh sb="0" eb="2">
      <t>コウジ</t>
    </rPh>
    <rPh sb="2" eb="3">
      <t>ノウ</t>
    </rPh>
    <rPh sb="3" eb="5">
      <t>キノウ</t>
    </rPh>
    <rPh sb="5" eb="7">
      <t>ショウガイ</t>
    </rPh>
    <rPh sb="10" eb="12">
      <t>シンダン</t>
    </rPh>
    <phoneticPr fontId="1"/>
  </si>
  <si>
    <t>日常的に医療ケアを受けている</t>
    <rPh sb="0" eb="3">
      <t>ニチジョウテキ</t>
    </rPh>
    <rPh sb="4" eb="6">
      <t>イリョウ</t>
    </rPh>
    <rPh sb="9" eb="10">
      <t>ウ</t>
    </rPh>
    <phoneticPr fontId="19" alignment="distributed"/>
  </si>
  <si>
    <t>あてはまらない</t>
    <phoneticPr fontId="1"/>
  </si>
  <si>
    <t>問６　その他関連障害をお答えください。</t>
    <rPh sb="5" eb="6">
      <t>タ</t>
    </rPh>
    <rPh sb="6" eb="8">
      <t>カンレン</t>
    </rPh>
    <rPh sb="8" eb="10">
      <t>ショウガイ</t>
    </rPh>
    <rPh sb="12" eb="13">
      <t>コタ</t>
    </rPh>
    <phoneticPr fontId="17" alignment="distributed"/>
  </si>
  <si>
    <t>聴覚障害</t>
    <rPh sb="0" eb="2">
      <t>チョウカク</t>
    </rPh>
    <rPh sb="2" eb="4">
      <t>ショウガイ</t>
    </rPh>
    <phoneticPr fontId="1"/>
  </si>
  <si>
    <t>音声・言語・そしゃく機能障害</t>
    <rPh sb="0" eb="2">
      <t>オンセイ</t>
    </rPh>
    <rPh sb="3" eb="5">
      <t>ゲンゴ</t>
    </rPh>
    <rPh sb="10" eb="12">
      <t>キノウ</t>
    </rPh>
    <rPh sb="12" eb="14">
      <t>ショウガイ</t>
    </rPh>
    <phoneticPr fontId="1"/>
  </si>
  <si>
    <t>肢体不自由（上肢）</t>
    <rPh sb="0" eb="2">
      <t>シタイ</t>
    </rPh>
    <rPh sb="2" eb="5">
      <t>フジユウ</t>
    </rPh>
    <rPh sb="6" eb="8">
      <t>ジョウシ</t>
    </rPh>
    <phoneticPr fontId="1"/>
  </si>
  <si>
    <t>肢体不自由（下肢）</t>
    <rPh sb="0" eb="2">
      <t>シタイ</t>
    </rPh>
    <rPh sb="2" eb="5">
      <t>フジユウ</t>
    </rPh>
    <rPh sb="6" eb="8">
      <t>カシ</t>
    </rPh>
    <phoneticPr fontId="1"/>
  </si>
  <si>
    <t>肢体不自由（体幹）</t>
    <rPh sb="0" eb="2">
      <t>シタイ</t>
    </rPh>
    <rPh sb="2" eb="5">
      <t>フジユウ</t>
    </rPh>
    <rPh sb="6" eb="7">
      <t>カラダ</t>
    </rPh>
    <rPh sb="7" eb="8">
      <t>ミキ</t>
    </rPh>
    <phoneticPr fontId="1"/>
  </si>
  <si>
    <t>内部障害</t>
    <rPh sb="0" eb="2">
      <t>ナイブ</t>
    </rPh>
    <rPh sb="2" eb="4">
      <t>ショウガイ</t>
    </rPh>
    <phoneticPr fontId="1"/>
  </si>
  <si>
    <t>問７　あなたが現在受けている医療的ケアをお答えください。</t>
    <rPh sb="7" eb="9">
      <t>ゲンザイ</t>
    </rPh>
    <rPh sb="9" eb="10">
      <t>ウ</t>
    </rPh>
    <rPh sb="14" eb="17">
      <t>イリョウテキ</t>
    </rPh>
    <rPh sb="21" eb="22">
      <t>コタ</t>
    </rPh>
    <phoneticPr fontId="17" alignment="distributed"/>
  </si>
  <si>
    <t>気管切開</t>
    <rPh sb="0" eb="2">
      <t>キカン</t>
    </rPh>
    <rPh sb="2" eb="4">
      <t>セッカイ</t>
    </rPh>
    <phoneticPr fontId="19" alignment="distributed"/>
  </si>
  <si>
    <t>人工呼吸器</t>
    <rPh sb="0" eb="2">
      <t>ジンコウ</t>
    </rPh>
    <rPh sb="2" eb="5">
      <t>コキュウキ</t>
    </rPh>
    <phoneticPr fontId="1"/>
  </si>
  <si>
    <t>吸入</t>
    <rPh sb="0" eb="2">
      <t>キュウニュウ</t>
    </rPh>
    <phoneticPr fontId="1"/>
  </si>
  <si>
    <t>吸引</t>
    <rPh sb="0" eb="2">
      <t>キュウイン</t>
    </rPh>
    <phoneticPr fontId="1"/>
  </si>
  <si>
    <t>胃ろう・腸ろう</t>
    <rPh sb="0" eb="1">
      <t>イ</t>
    </rPh>
    <rPh sb="4" eb="5">
      <t>チョウ</t>
    </rPh>
    <phoneticPr fontId="1"/>
  </si>
  <si>
    <t>鼻腔経管栄養</t>
    <rPh sb="0" eb="2">
      <t>ビクウ</t>
    </rPh>
    <rPh sb="2" eb="6">
      <t>ケイカンエイヨウ</t>
    </rPh>
    <phoneticPr fontId="1"/>
  </si>
  <si>
    <t>中心静脈栄養</t>
    <rPh sb="0" eb="2">
      <t>チュウシン</t>
    </rPh>
    <rPh sb="2" eb="4">
      <t>ジョウミャク</t>
    </rPh>
    <rPh sb="4" eb="6">
      <t>エイヨウ</t>
    </rPh>
    <phoneticPr fontId="1"/>
  </si>
  <si>
    <t>透析</t>
    <rPh sb="0" eb="2">
      <t>トウセキ</t>
    </rPh>
    <phoneticPr fontId="1"/>
  </si>
  <si>
    <t>カテーテル留置</t>
    <rPh sb="5" eb="7">
      <t>リュウチ</t>
    </rPh>
    <phoneticPr fontId="1"/>
  </si>
  <si>
    <t>ストマ</t>
    <phoneticPr fontId="1"/>
  </si>
  <si>
    <t>服薬管理</t>
    <rPh sb="0" eb="2">
      <t>フクヤク</t>
    </rPh>
    <rPh sb="2" eb="4">
      <t>カンリ</t>
    </rPh>
    <phoneticPr fontId="1"/>
  </si>
  <si>
    <t>問８　あなたは、どこで生活をしていますか。</t>
    <rPh sb="11" eb="13">
      <t>セイカツ</t>
    </rPh>
    <phoneticPr fontId="17" alignment="distributed"/>
  </si>
  <si>
    <t>自宅</t>
    <rPh sb="0" eb="2">
      <t>ジタク</t>
    </rPh>
    <phoneticPr fontId="19" alignment="distributed"/>
  </si>
  <si>
    <t>借家・公営住宅</t>
    <rPh sb="0" eb="2">
      <t>シャクヤ</t>
    </rPh>
    <rPh sb="3" eb="5">
      <t>コウエイ</t>
    </rPh>
    <rPh sb="5" eb="7">
      <t>ジュウタク</t>
    </rPh>
    <phoneticPr fontId="1"/>
  </si>
  <si>
    <t>グループホームなど</t>
    <phoneticPr fontId="1"/>
  </si>
  <si>
    <t>問９　あなたは、現在どのように暮らしていますか。</t>
    <rPh sb="8" eb="10">
      <t>ゲンザイ</t>
    </rPh>
    <rPh sb="15" eb="16">
      <t>ク</t>
    </rPh>
    <phoneticPr fontId="17" alignment="distributed"/>
  </si>
  <si>
    <t>（１）一緒に暮らしている人の有無</t>
    <rPh sb="3" eb="5">
      <t>イッショ</t>
    </rPh>
    <rPh sb="6" eb="7">
      <t>ク</t>
    </rPh>
    <rPh sb="12" eb="13">
      <t>ヒト</t>
    </rPh>
    <rPh sb="14" eb="16">
      <t>ウム</t>
    </rPh>
    <phoneticPr fontId="1"/>
  </si>
  <si>
    <t>（２）暮らしている場所</t>
    <rPh sb="3" eb="4">
      <t>ク</t>
    </rPh>
    <rPh sb="9" eb="11">
      <t>バショ</t>
    </rPh>
    <phoneticPr fontId="1"/>
  </si>
  <si>
    <t>一人で暮らしている</t>
    <rPh sb="0" eb="2">
      <t>ヒトリ</t>
    </rPh>
    <rPh sb="3" eb="4">
      <t>ク</t>
    </rPh>
    <phoneticPr fontId="19" alignment="distributed"/>
  </si>
  <si>
    <t>配偶者またはパートナー（子ども）と一緒に暮らしている</t>
    <rPh sb="0" eb="3">
      <t>ハイグウシャ</t>
    </rPh>
    <rPh sb="12" eb="13">
      <t>コ</t>
    </rPh>
    <rPh sb="17" eb="19">
      <t>イッショ</t>
    </rPh>
    <rPh sb="20" eb="21">
      <t>ク</t>
    </rPh>
    <phoneticPr fontId="19" alignment="distributed"/>
  </si>
  <si>
    <t>父母、祖父母、兄弟姉妹などの家族と一緒に暮らしている</t>
    <rPh sb="0" eb="2">
      <t>フボ</t>
    </rPh>
    <rPh sb="3" eb="6">
      <t>ソフボ</t>
    </rPh>
    <rPh sb="7" eb="9">
      <t>キョウダイ</t>
    </rPh>
    <rPh sb="9" eb="11">
      <t>シマイ</t>
    </rPh>
    <rPh sb="14" eb="16">
      <t>カゾク</t>
    </rPh>
    <rPh sb="17" eb="19">
      <t>イッショ</t>
    </rPh>
    <rPh sb="20" eb="21">
      <t>ク</t>
    </rPh>
    <phoneticPr fontId="1"/>
  </si>
  <si>
    <t>福祉施設やグループホームの利用者と一緒に暮らしている</t>
    <rPh sb="0" eb="2">
      <t>フクシ</t>
    </rPh>
    <rPh sb="2" eb="4">
      <t>シセツ</t>
    </rPh>
    <rPh sb="13" eb="16">
      <t>リヨウシャ</t>
    </rPh>
    <rPh sb="17" eb="19">
      <t>イッショ</t>
    </rPh>
    <rPh sb="20" eb="21">
      <t>ク</t>
    </rPh>
    <phoneticPr fontId="19" alignment="distributed"/>
  </si>
  <si>
    <t>一般の住宅</t>
    <rPh sb="0" eb="2">
      <t>イッパン</t>
    </rPh>
    <rPh sb="3" eb="5">
      <t>ジュウタク</t>
    </rPh>
    <phoneticPr fontId="19" alignment="distributed"/>
  </si>
  <si>
    <t>グループホーム</t>
    <phoneticPr fontId="19" alignment="distributed"/>
  </si>
  <si>
    <t>福祉施設（障がい児・者支援施設）</t>
    <rPh sb="0" eb="2">
      <t>フクシ</t>
    </rPh>
    <rPh sb="2" eb="4">
      <t>シセツ</t>
    </rPh>
    <rPh sb="5" eb="6">
      <t>ショウ</t>
    </rPh>
    <rPh sb="8" eb="9">
      <t>ジ</t>
    </rPh>
    <rPh sb="10" eb="11">
      <t>シャ</t>
    </rPh>
    <rPh sb="11" eb="13">
      <t>シエン</t>
    </rPh>
    <rPh sb="13" eb="15">
      <t>シセツ</t>
    </rPh>
    <phoneticPr fontId="19" alignment="distributed"/>
  </si>
  <si>
    <t>福祉施設（高齢者施設）</t>
    <rPh sb="0" eb="2">
      <t>フクシ</t>
    </rPh>
    <rPh sb="2" eb="4">
      <t>シセツ</t>
    </rPh>
    <rPh sb="5" eb="8">
      <t>コウレイシャ</t>
    </rPh>
    <rPh sb="8" eb="10">
      <t>シセツ</t>
    </rPh>
    <phoneticPr fontId="19" alignment="distributed"/>
  </si>
  <si>
    <t>病院（入院中）</t>
    <rPh sb="0" eb="2">
      <t>ビョウイン</t>
    </rPh>
    <rPh sb="3" eb="6">
      <t>ニュウインチュウ</t>
    </rPh>
    <phoneticPr fontId="19" alignment="distributed"/>
  </si>
  <si>
    <t>６</t>
    <phoneticPr fontId="1"/>
  </si>
  <si>
    <t>問10　あなたは、成年後見制度について知っていましたか。</t>
    <rPh sb="9" eb="11">
      <t>セイネン</t>
    </rPh>
    <rPh sb="11" eb="13">
      <t>コウケン</t>
    </rPh>
    <rPh sb="13" eb="15">
      <t>セイド</t>
    </rPh>
    <rPh sb="19" eb="20">
      <t>シ</t>
    </rPh>
    <phoneticPr fontId="17" alignment="distributed"/>
  </si>
  <si>
    <t>問11　あなたは、成年後見制度を活用したいと思いますか。</t>
    <rPh sb="0" eb="1">
      <t>トイ</t>
    </rPh>
    <rPh sb="9" eb="11">
      <t>セイネン</t>
    </rPh>
    <rPh sb="11" eb="13">
      <t>コウケン</t>
    </rPh>
    <rPh sb="13" eb="15">
      <t>セイド</t>
    </rPh>
    <rPh sb="16" eb="18">
      <t>カツヨウ</t>
    </rPh>
    <rPh sb="22" eb="23">
      <t>オモ</t>
    </rPh>
    <phoneticPr fontId="1"/>
  </si>
  <si>
    <t>活用したい</t>
    <rPh sb="0" eb="2">
      <t>カツヨウ</t>
    </rPh>
    <phoneticPr fontId="19" alignment="distributed"/>
  </si>
  <si>
    <t>今は必要ないが、将来は必要により活用したい</t>
    <rPh sb="0" eb="1">
      <t>イマ</t>
    </rPh>
    <rPh sb="2" eb="4">
      <t>ヒツヨウ</t>
    </rPh>
    <rPh sb="8" eb="10">
      <t>ショウライ</t>
    </rPh>
    <rPh sb="11" eb="13">
      <t>ヒツヨウ</t>
    </rPh>
    <rPh sb="16" eb="18">
      <t>カツヨウ</t>
    </rPh>
    <phoneticPr fontId="19" alignment="distributed"/>
  </si>
  <si>
    <t>活用したいと思わない</t>
    <rPh sb="0" eb="2">
      <t>カツヨウ</t>
    </rPh>
    <rPh sb="6" eb="7">
      <t>オモ</t>
    </rPh>
    <phoneticPr fontId="19" alignment="distributed"/>
  </si>
  <si>
    <t>わからない</t>
    <phoneticPr fontId="1"/>
  </si>
  <si>
    <t>問12　あなたは、障がいのあることで差別や嫌な思いをしたことがありますか。</t>
    <rPh sb="0" eb="1">
      <t>トイ</t>
    </rPh>
    <rPh sb="9" eb="10">
      <t>ショウ</t>
    </rPh>
    <rPh sb="18" eb="20">
      <t>サベツ</t>
    </rPh>
    <rPh sb="21" eb="22">
      <t>イヤ</t>
    </rPh>
    <rPh sb="23" eb="24">
      <t>オモ</t>
    </rPh>
    <phoneticPr fontId="17" alignment="distributed"/>
  </si>
  <si>
    <t>少しある</t>
    <rPh sb="0" eb="1">
      <t>スコ</t>
    </rPh>
    <phoneticPr fontId="1"/>
  </si>
  <si>
    <t>問13　どのような場所で差別や嫌な思いをしましたか。</t>
    <rPh sb="0" eb="1">
      <t>トイ</t>
    </rPh>
    <rPh sb="9" eb="11">
      <t>バショ</t>
    </rPh>
    <rPh sb="12" eb="14">
      <t>サベツ</t>
    </rPh>
    <rPh sb="15" eb="16">
      <t>イヤ</t>
    </rPh>
    <rPh sb="17" eb="18">
      <t>オモ</t>
    </rPh>
    <phoneticPr fontId="17" alignment="distributed"/>
  </si>
  <si>
    <t>学校・仕事場</t>
    <rPh sb="0" eb="2">
      <t>ガッコウ</t>
    </rPh>
    <rPh sb="3" eb="5">
      <t>シゴト</t>
    </rPh>
    <rPh sb="5" eb="6">
      <t>バ</t>
    </rPh>
    <phoneticPr fontId="1"/>
  </si>
  <si>
    <t>仕事を探すとき</t>
    <rPh sb="0" eb="2">
      <t>シゴト</t>
    </rPh>
    <rPh sb="3" eb="4">
      <t>サガ</t>
    </rPh>
    <phoneticPr fontId="1"/>
  </si>
  <si>
    <t>外出先</t>
    <rPh sb="0" eb="2">
      <t>ガイシュツ</t>
    </rPh>
    <rPh sb="2" eb="3">
      <t>サキ</t>
    </rPh>
    <phoneticPr fontId="1"/>
  </si>
  <si>
    <t>余暇を楽しむとき</t>
    <rPh sb="0" eb="2">
      <t>ヨカ</t>
    </rPh>
    <rPh sb="3" eb="4">
      <t>タノ</t>
    </rPh>
    <phoneticPr fontId="1"/>
  </si>
  <si>
    <t>病院などの医療機関</t>
    <rPh sb="0" eb="2">
      <t>ビョウイン</t>
    </rPh>
    <rPh sb="5" eb="7">
      <t>イリョウ</t>
    </rPh>
    <rPh sb="7" eb="9">
      <t>キカン</t>
    </rPh>
    <phoneticPr fontId="1"/>
  </si>
  <si>
    <t>福祉施設・サービス事業所</t>
    <rPh sb="0" eb="2">
      <t>フクシ</t>
    </rPh>
    <rPh sb="2" eb="4">
      <t>シセツ</t>
    </rPh>
    <rPh sb="9" eb="12">
      <t>ジギョウショ</t>
    </rPh>
    <phoneticPr fontId="1"/>
  </si>
  <si>
    <t>住んでいる地域</t>
    <rPh sb="0" eb="1">
      <t>ス</t>
    </rPh>
    <rPh sb="5" eb="7">
      <t>チイキ</t>
    </rPh>
    <phoneticPr fontId="1"/>
  </si>
  <si>
    <t>ア</t>
  </si>
  <si>
    <t>ク</t>
    <phoneticPr fontId="1"/>
  </si>
  <si>
    <t>キ</t>
    <phoneticPr fontId="1"/>
  </si>
  <si>
    <t>カ</t>
    <phoneticPr fontId="1"/>
  </si>
  <si>
    <t>ケ</t>
    <phoneticPr fontId="1"/>
  </si>
  <si>
    <t>オ</t>
    <phoneticPr fontId="1"/>
  </si>
  <si>
    <t>前回
（令和２年度）</t>
    <rPh sb="0" eb="2">
      <t>ゼンカイ</t>
    </rPh>
    <rPh sb="4" eb="6">
      <t>レイワ</t>
    </rPh>
    <rPh sb="7" eb="9">
      <t>ネンドヘイネンド</t>
    </rPh>
    <phoneticPr fontId="1"/>
  </si>
  <si>
    <t>今回
（令和５年度）</t>
    <rPh sb="0" eb="2">
      <t>コンカイ</t>
    </rPh>
    <rPh sb="4" eb="6">
      <t>レイワ</t>
    </rPh>
    <rPh sb="7" eb="9">
      <t>ネンドヘイネンド</t>
    </rPh>
    <phoneticPr fontId="1"/>
  </si>
  <si>
    <t>令和５年８月１日（火）～令和５年８月１６日（水）</t>
    <rPh sb="0" eb="2">
      <t>レイワ</t>
    </rPh>
    <rPh sb="3" eb="4">
      <t>ネン</t>
    </rPh>
    <rPh sb="5" eb="6">
      <t>ガツ</t>
    </rPh>
    <rPh sb="7" eb="8">
      <t>ニチ</t>
    </rPh>
    <rPh sb="9" eb="10">
      <t>ヒ</t>
    </rPh>
    <rPh sb="12" eb="14">
      <t>レイワ</t>
    </rPh>
    <rPh sb="15" eb="16">
      <t>ネン</t>
    </rPh>
    <rPh sb="17" eb="18">
      <t>ガツ</t>
    </rPh>
    <rPh sb="20" eb="21">
      <t>ニチ</t>
    </rPh>
    <rPh sb="22" eb="23">
      <t>スイ</t>
    </rPh>
    <phoneticPr fontId="31"/>
  </si>
  <si>
    <t>問１4　障がい者差別解消法について知っていましたか。</t>
    <rPh sb="4" eb="5">
      <t>ショウ</t>
    </rPh>
    <rPh sb="7" eb="8">
      <t>モノ</t>
    </rPh>
    <rPh sb="8" eb="10">
      <t>サベツ</t>
    </rPh>
    <rPh sb="10" eb="12">
      <t>カイショウ</t>
    </rPh>
    <rPh sb="12" eb="13">
      <t>ホウ</t>
    </rPh>
    <rPh sb="17" eb="18">
      <t>シ</t>
    </rPh>
    <phoneticPr fontId="17" alignment="distributed"/>
  </si>
  <si>
    <t>問１5　あなたは、障がいがあることによる差別や嫌がらせ、暴力・虐待などをなくすためにどのようなことが最も必要だと思いますか。</t>
    <rPh sb="9" eb="10">
      <t>ショウ</t>
    </rPh>
    <rPh sb="20" eb="22">
      <t>サベツ</t>
    </rPh>
    <rPh sb="23" eb="24">
      <t>イヤ</t>
    </rPh>
    <rPh sb="28" eb="30">
      <t>ボウリョク</t>
    </rPh>
    <rPh sb="31" eb="33">
      <t>ギャクタイ</t>
    </rPh>
    <rPh sb="50" eb="51">
      <t>モット</t>
    </rPh>
    <rPh sb="52" eb="54">
      <t>ヒツヨウ</t>
    </rPh>
    <rPh sb="56" eb="57">
      <t>オモ</t>
    </rPh>
    <phoneticPr fontId="1"/>
  </si>
  <si>
    <t>相談窓口、通報体制の整備</t>
    <rPh sb="0" eb="2">
      <t>ソウダン</t>
    </rPh>
    <rPh sb="2" eb="4">
      <t>マドグチ</t>
    </rPh>
    <rPh sb="5" eb="7">
      <t>ツウホウ</t>
    </rPh>
    <rPh sb="7" eb="9">
      <t>タイセイ</t>
    </rPh>
    <rPh sb="10" eb="12">
      <t>セイビ</t>
    </rPh>
    <phoneticPr fontId="1"/>
  </si>
  <si>
    <t>地域における関係機関のネットワークづくり</t>
    <rPh sb="0" eb="2">
      <t>チイキ</t>
    </rPh>
    <rPh sb="6" eb="8">
      <t>カンケイ</t>
    </rPh>
    <rPh sb="8" eb="10">
      <t>キカン</t>
    </rPh>
    <phoneticPr fontId="1"/>
  </si>
  <si>
    <t>暴力・虐待を受けた方の一時保護制度の整備</t>
    <rPh sb="0" eb="2">
      <t>ボウリョク</t>
    </rPh>
    <rPh sb="3" eb="5">
      <t>ギャクタイ</t>
    </rPh>
    <rPh sb="6" eb="7">
      <t>ウ</t>
    </rPh>
    <rPh sb="9" eb="10">
      <t>カタ</t>
    </rPh>
    <rPh sb="11" eb="13">
      <t>イチジ</t>
    </rPh>
    <rPh sb="13" eb="15">
      <t>ホゴ</t>
    </rPh>
    <rPh sb="15" eb="17">
      <t>セイド</t>
    </rPh>
    <rPh sb="18" eb="20">
      <t>セイビ</t>
    </rPh>
    <phoneticPr fontId="1"/>
  </si>
  <si>
    <t>差別や嫌がらせ、暴力・虐待などに関する広報の充実</t>
    <rPh sb="0" eb="2">
      <t>サベツ</t>
    </rPh>
    <rPh sb="3" eb="4">
      <t>イヤ</t>
    </rPh>
    <rPh sb="8" eb="10">
      <t>ボウリョク</t>
    </rPh>
    <rPh sb="11" eb="13">
      <t>ギャクタイ</t>
    </rPh>
    <rPh sb="16" eb="17">
      <t>カン</t>
    </rPh>
    <rPh sb="19" eb="21">
      <t>コウホウ</t>
    </rPh>
    <rPh sb="22" eb="24">
      <t>ジュウジツ</t>
    </rPh>
    <phoneticPr fontId="1"/>
  </si>
  <si>
    <t>差別や嫌がらせ、暴力・虐待などを早期発見するための診断方法の確立・マニュアル整備</t>
    <rPh sb="0" eb="2">
      <t>サベツ</t>
    </rPh>
    <rPh sb="16" eb="18">
      <t>ソウキ</t>
    </rPh>
    <rPh sb="18" eb="20">
      <t>ハッケン</t>
    </rPh>
    <rPh sb="25" eb="27">
      <t>シンダン</t>
    </rPh>
    <rPh sb="27" eb="29">
      <t>ホウホウ</t>
    </rPh>
    <rPh sb="30" eb="32">
      <t>カクリツ</t>
    </rPh>
    <rPh sb="38" eb="40">
      <t>セイビ</t>
    </rPh>
    <phoneticPr fontId="1"/>
  </si>
  <si>
    <t>関係機関の職員に対する教育・研修の充実</t>
    <rPh sb="0" eb="2">
      <t>カンケイ</t>
    </rPh>
    <rPh sb="2" eb="4">
      <t>キカン</t>
    </rPh>
    <rPh sb="5" eb="7">
      <t>ショクイン</t>
    </rPh>
    <rPh sb="8" eb="9">
      <t>タイ</t>
    </rPh>
    <rPh sb="11" eb="13">
      <t>キョウイク</t>
    </rPh>
    <rPh sb="14" eb="16">
      <t>ケンシュウ</t>
    </rPh>
    <rPh sb="17" eb="19">
      <t>ジュウジツ</t>
    </rPh>
    <phoneticPr fontId="1"/>
  </si>
  <si>
    <t>問１６　あなたは、体調を維持するために、気を配っていることはありますか。</t>
    <rPh sb="0" eb="1">
      <t>トイ</t>
    </rPh>
    <rPh sb="9" eb="11">
      <t>タイチョウ</t>
    </rPh>
    <rPh sb="12" eb="14">
      <t>イジ</t>
    </rPh>
    <rPh sb="20" eb="21">
      <t>キ</t>
    </rPh>
    <rPh sb="22" eb="23">
      <t>クバ</t>
    </rPh>
    <phoneticPr fontId="17" alignment="distributed"/>
  </si>
  <si>
    <t>食事（栄養バランスなど）に気をつけている</t>
    <rPh sb="0" eb="2">
      <t>ショクジ</t>
    </rPh>
    <rPh sb="3" eb="5">
      <t>エイヨウ</t>
    </rPh>
    <rPh sb="13" eb="14">
      <t>キ</t>
    </rPh>
    <phoneticPr fontId="1"/>
  </si>
  <si>
    <t>スポーツ・運動（リハビリを含む）をしている</t>
    <rPh sb="5" eb="7">
      <t>ウンドウ</t>
    </rPh>
    <rPh sb="13" eb="14">
      <t>フク</t>
    </rPh>
    <phoneticPr fontId="1"/>
  </si>
  <si>
    <t>睡眠を十分にとっている</t>
    <rPh sb="0" eb="2">
      <t>スイミン</t>
    </rPh>
    <rPh sb="3" eb="5">
      <t>ジュウブン</t>
    </rPh>
    <phoneticPr fontId="1"/>
  </si>
  <si>
    <t>定期的に受診（健診）し、必要であれば服薬している</t>
    <rPh sb="0" eb="3">
      <t>テイキテキ</t>
    </rPh>
    <rPh sb="4" eb="6">
      <t>ジュシン</t>
    </rPh>
    <rPh sb="7" eb="9">
      <t>ケンシン</t>
    </rPh>
    <rPh sb="12" eb="14">
      <t>ヒツヨウ</t>
    </rPh>
    <rPh sb="18" eb="20">
      <t>フクヤク</t>
    </rPh>
    <phoneticPr fontId="1"/>
  </si>
  <si>
    <t>趣味・レクリエーションでストレスを解消している</t>
    <rPh sb="0" eb="2">
      <t>シュミ</t>
    </rPh>
    <rPh sb="17" eb="19">
      <t>カイショウ</t>
    </rPh>
    <phoneticPr fontId="1"/>
  </si>
  <si>
    <t>特にない</t>
    <rPh sb="0" eb="1">
      <t>トク</t>
    </rPh>
    <phoneticPr fontId="1"/>
  </si>
  <si>
    <t>問17　医療を受けるうえで、困っていることはありますか。</t>
    <rPh sb="0" eb="1">
      <t>トイ</t>
    </rPh>
    <rPh sb="4" eb="6">
      <t>イリョウ</t>
    </rPh>
    <rPh sb="7" eb="8">
      <t>ウ</t>
    </rPh>
    <rPh sb="14" eb="15">
      <t>コマ</t>
    </rPh>
    <phoneticPr fontId="17" alignment="distributed"/>
  </si>
  <si>
    <t>通院や入院するときに付き添いをしてくれる人がいない</t>
    <rPh sb="0" eb="2">
      <t>ツウイン</t>
    </rPh>
    <rPh sb="3" eb="5">
      <t>ニュウイン</t>
    </rPh>
    <rPh sb="10" eb="11">
      <t>ツ</t>
    </rPh>
    <rPh sb="12" eb="13">
      <t>ソ</t>
    </rPh>
    <rPh sb="20" eb="21">
      <t>ヒト</t>
    </rPh>
    <phoneticPr fontId="19" alignment="distributed"/>
  </si>
  <si>
    <t>医師・看護師などに病気の症状を正しく伝えられない</t>
    <rPh sb="0" eb="2">
      <t>イシ</t>
    </rPh>
    <rPh sb="3" eb="6">
      <t>カンゴシ</t>
    </rPh>
    <rPh sb="9" eb="11">
      <t>ビョウキ</t>
    </rPh>
    <rPh sb="12" eb="14">
      <t>ショウジョウ</t>
    </rPh>
    <rPh sb="15" eb="16">
      <t>タダ</t>
    </rPh>
    <rPh sb="18" eb="19">
      <t>ツタ</t>
    </rPh>
    <phoneticPr fontId="1"/>
  </si>
  <si>
    <t>医師・看護師などの指示や説明がよくわからない</t>
    <rPh sb="0" eb="2">
      <t>イシ</t>
    </rPh>
    <rPh sb="3" eb="6">
      <t>カンゴシ</t>
    </rPh>
    <rPh sb="9" eb="11">
      <t>シジ</t>
    </rPh>
    <rPh sb="12" eb="14">
      <t>セツメイ</t>
    </rPh>
    <phoneticPr fontId="1"/>
  </si>
  <si>
    <t>専門的な治療をしてくれる病院が近くにない</t>
    <rPh sb="0" eb="3">
      <t>センモンテキ</t>
    </rPh>
    <rPh sb="4" eb="6">
      <t>チリョウ</t>
    </rPh>
    <rPh sb="12" eb="14">
      <t>ビョウイン</t>
    </rPh>
    <rPh sb="15" eb="16">
      <t>チカ</t>
    </rPh>
    <phoneticPr fontId="1"/>
  </si>
  <si>
    <t>いくつもの病院に通わなければならない</t>
    <rPh sb="5" eb="7">
      <t>ビョウイン</t>
    </rPh>
    <rPh sb="8" eb="9">
      <t>カヨ</t>
    </rPh>
    <phoneticPr fontId="1"/>
  </si>
  <si>
    <t>気軽に往診を頼める医師がいない</t>
    <rPh sb="0" eb="2">
      <t>キガル</t>
    </rPh>
    <rPh sb="3" eb="5">
      <t>オウシン</t>
    </rPh>
    <rPh sb="6" eb="7">
      <t>タノ</t>
    </rPh>
    <rPh sb="9" eb="11">
      <t>イシ</t>
    </rPh>
    <phoneticPr fontId="1"/>
  </si>
  <si>
    <t>医療費の負担が大きい</t>
    <rPh sb="0" eb="3">
      <t>イリョウヒ</t>
    </rPh>
    <rPh sb="4" eb="6">
      <t>フタン</t>
    </rPh>
    <rPh sb="7" eb="8">
      <t>オオ</t>
    </rPh>
    <phoneticPr fontId="1"/>
  </si>
  <si>
    <t>その他</t>
    <rPh sb="2" eb="3">
      <t>タ</t>
    </rPh>
    <phoneticPr fontId="1"/>
  </si>
  <si>
    <t>特に困っていることはない</t>
    <rPh sb="0" eb="1">
      <t>トク</t>
    </rPh>
    <rPh sb="2" eb="3">
      <t>コマ</t>
    </rPh>
    <phoneticPr fontId="1"/>
  </si>
  <si>
    <t>問１８　あなたは、外出するときは誰かの介助を必要としますか。</t>
    <rPh sb="0" eb="1">
      <t>トイ</t>
    </rPh>
    <rPh sb="9" eb="11">
      <t>ガイシュツ</t>
    </rPh>
    <rPh sb="16" eb="17">
      <t>ダレ</t>
    </rPh>
    <rPh sb="19" eb="21">
      <t>カイジョ</t>
    </rPh>
    <rPh sb="22" eb="24">
      <t>ヒツヨウ</t>
    </rPh>
    <phoneticPr fontId="1"/>
  </si>
  <si>
    <t>ひとりで外出できる</t>
    <rPh sb="4" eb="6">
      <t>ガイシュツ</t>
    </rPh>
    <phoneticPr fontId="1"/>
  </si>
  <si>
    <t>家族が介助する</t>
    <rPh sb="0" eb="2">
      <t>カゾク</t>
    </rPh>
    <rPh sb="3" eb="5">
      <t>カイジョ</t>
    </rPh>
    <phoneticPr fontId="1"/>
  </si>
  <si>
    <t>友人・知人が介助する</t>
    <rPh sb="0" eb="2">
      <t>ユウジン</t>
    </rPh>
    <rPh sb="3" eb="5">
      <t>チジン</t>
    </rPh>
    <rPh sb="6" eb="8">
      <t>カイジョ</t>
    </rPh>
    <phoneticPr fontId="1"/>
  </si>
  <si>
    <t>近所の方が介助する</t>
    <rPh sb="0" eb="2">
      <t>キンジョ</t>
    </rPh>
    <rPh sb="3" eb="4">
      <t>カタ</t>
    </rPh>
    <rPh sb="5" eb="7">
      <t>カイジョ</t>
    </rPh>
    <phoneticPr fontId="1"/>
  </si>
  <si>
    <t>ホームヘルパーが介助する</t>
    <rPh sb="8" eb="10">
      <t>カイジョ</t>
    </rPh>
    <phoneticPr fontId="1"/>
  </si>
  <si>
    <t>ボランティアの方が介助する</t>
    <rPh sb="7" eb="8">
      <t>カタ</t>
    </rPh>
    <rPh sb="9" eb="11">
      <t>カイジョ</t>
    </rPh>
    <phoneticPr fontId="1"/>
  </si>
  <si>
    <t>問１９　あなたが外出できない理由、または外出するときに困ることは何ですか。</t>
    <rPh sb="0" eb="1">
      <t>トイ</t>
    </rPh>
    <rPh sb="8" eb="10">
      <t>ガイシュツ</t>
    </rPh>
    <rPh sb="14" eb="16">
      <t>リユウ</t>
    </rPh>
    <rPh sb="20" eb="22">
      <t>ガイシュツ</t>
    </rPh>
    <rPh sb="27" eb="28">
      <t>コマ</t>
    </rPh>
    <rPh sb="32" eb="33">
      <t>ナン</t>
    </rPh>
    <phoneticPr fontId="1"/>
  </si>
  <si>
    <t>健康上や体力的に自信がない</t>
    <rPh sb="0" eb="3">
      <t>ケンコウジョウ</t>
    </rPh>
    <rPh sb="4" eb="7">
      <t>タイリョクテキ</t>
    </rPh>
    <rPh sb="8" eb="10">
      <t>ジシン</t>
    </rPh>
    <phoneticPr fontId="1"/>
  </si>
  <si>
    <t>介助・支援を頼める人がいない</t>
    <rPh sb="0" eb="2">
      <t>カイジョ</t>
    </rPh>
    <rPh sb="3" eb="5">
      <t>シエン</t>
    </rPh>
    <rPh sb="6" eb="7">
      <t>タノ</t>
    </rPh>
    <rPh sb="9" eb="10">
      <t>ヒト</t>
    </rPh>
    <phoneticPr fontId="1"/>
  </si>
  <si>
    <t>周囲の目が気になる</t>
    <rPh sb="0" eb="2">
      <t>シュウイ</t>
    </rPh>
    <rPh sb="3" eb="4">
      <t>メ</t>
    </rPh>
    <rPh sb="5" eb="6">
      <t>キ</t>
    </rPh>
    <phoneticPr fontId="1"/>
  </si>
  <si>
    <t>お金の計算や支払いができない</t>
    <rPh sb="1" eb="2">
      <t>カネ</t>
    </rPh>
    <rPh sb="3" eb="5">
      <t>ケイサン</t>
    </rPh>
    <rPh sb="6" eb="8">
      <t>シハラ</t>
    </rPh>
    <phoneticPr fontId="1"/>
  </si>
  <si>
    <t>道路や歩道が通りにくい</t>
    <rPh sb="0" eb="2">
      <t>ドウロ</t>
    </rPh>
    <rPh sb="3" eb="5">
      <t>ホドウ</t>
    </rPh>
    <rPh sb="6" eb="7">
      <t>トオ</t>
    </rPh>
    <phoneticPr fontId="1"/>
  </si>
  <si>
    <t>建物に、段差があるなどで利用しにくい</t>
    <rPh sb="0" eb="2">
      <t>タテモノ</t>
    </rPh>
    <rPh sb="4" eb="6">
      <t>ダンサ</t>
    </rPh>
    <rPh sb="12" eb="14">
      <t>リヨウ</t>
    </rPh>
    <phoneticPr fontId="1"/>
  </si>
  <si>
    <t>バスなどの交通機関が少ない</t>
    <rPh sb="5" eb="7">
      <t>コウツウ</t>
    </rPh>
    <rPh sb="7" eb="9">
      <t>キカン</t>
    </rPh>
    <rPh sb="10" eb="11">
      <t>スク</t>
    </rPh>
    <phoneticPr fontId="1"/>
  </si>
  <si>
    <t>障がい者用の駐車場が少ない</t>
    <rPh sb="0" eb="1">
      <t>ショウ</t>
    </rPh>
    <rPh sb="3" eb="4">
      <t>モノ</t>
    </rPh>
    <rPh sb="4" eb="5">
      <t>ヨウ</t>
    </rPh>
    <rPh sb="6" eb="9">
      <t>チュウシャジョウ</t>
    </rPh>
    <rPh sb="10" eb="11">
      <t>スク</t>
    </rPh>
    <phoneticPr fontId="1"/>
  </si>
  <si>
    <t>障がい者用のトイレが少ない</t>
    <rPh sb="0" eb="1">
      <t>ショウ</t>
    </rPh>
    <rPh sb="3" eb="4">
      <t>モノ</t>
    </rPh>
    <rPh sb="4" eb="5">
      <t>ヨウ</t>
    </rPh>
    <rPh sb="10" eb="11">
      <t>スク</t>
    </rPh>
    <phoneticPr fontId="1"/>
  </si>
  <si>
    <t>外出する気力がない</t>
    <rPh sb="0" eb="2">
      <t>ガイシュツ</t>
    </rPh>
    <rPh sb="4" eb="6">
      <t>キリョク</t>
    </rPh>
    <phoneticPr fontId="1"/>
  </si>
  <si>
    <t>出かけるところがない</t>
    <rPh sb="0" eb="1">
      <t>デ</t>
    </rPh>
    <phoneticPr fontId="1"/>
  </si>
  <si>
    <t>その他</t>
    <rPh sb="2" eb="3">
      <t>タ</t>
    </rPh>
    <phoneticPr fontId="1"/>
  </si>
  <si>
    <t>特にない</t>
    <rPh sb="0" eb="1">
      <t>トク</t>
    </rPh>
    <phoneticPr fontId="1"/>
  </si>
  <si>
    <t>不明・無回答</t>
    <rPh sb="0" eb="2">
      <t>フメイ</t>
    </rPh>
    <rPh sb="3" eb="6">
      <t>ムカイトウ</t>
    </rPh>
    <phoneticPr fontId="1"/>
  </si>
  <si>
    <t>問２０　あなたは今、地域の人に支えられていると思いますか。</t>
    <rPh sb="0" eb="1">
      <t>トイ</t>
    </rPh>
    <rPh sb="8" eb="9">
      <t>イマ</t>
    </rPh>
    <rPh sb="10" eb="12">
      <t>チイキ</t>
    </rPh>
    <rPh sb="13" eb="14">
      <t>ヒト</t>
    </rPh>
    <rPh sb="15" eb="16">
      <t>ササ</t>
    </rPh>
    <rPh sb="23" eb="24">
      <t>オモ</t>
    </rPh>
    <phoneticPr fontId="1"/>
  </si>
  <si>
    <t>支えられている</t>
    <rPh sb="0" eb="1">
      <t>ササ</t>
    </rPh>
    <phoneticPr fontId="1"/>
  </si>
  <si>
    <t>どちらかというと支えられている</t>
    <rPh sb="8" eb="9">
      <t>ササ</t>
    </rPh>
    <phoneticPr fontId="1"/>
  </si>
  <si>
    <t>どちらとも言えない</t>
    <rPh sb="5" eb="6">
      <t>イ</t>
    </rPh>
    <phoneticPr fontId="1"/>
  </si>
  <si>
    <t>どちらかというと支えられていない</t>
    <rPh sb="8" eb="9">
      <t>ササ</t>
    </rPh>
    <phoneticPr fontId="1"/>
  </si>
  <si>
    <t>支えられていると思わない</t>
    <rPh sb="0" eb="1">
      <t>ササ</t>
    </rPh>
    <rPh sb="8" eb="9">
      <t>オモ</t>
    </rPh>
    <phoneticPr fontId="1"/>
  </si>
  <si>
    <t>問２１　あなたは、次のサービスをボランティアが行うとしたら、どれをお願いしたいと思いますか。</t>
    <rPh sb="9" eb="10">
      <t>ツギ</t>
    </rPh>
    <rPh sb="23" eb="24">
      <t>オコナ</t>
    </rPh>
    <rPh sb="34" eb="35">
      <t>ネガ</t>
    </rPh>
    <rPh sb="40" eb="41">
      <t>オモ</t>
    </rPh>
    <phoneticPr fontId="1"/>
  </si>
  <si>
    <t>食事の世話</t>
    <rPh sb="0" eb="2">
      <t>ショクジ</t>
    </rPh>
    <rPh sb="3" eb="5">
      <t>セワ</t>
    </rPh>
    <phoneticPr fontId="1"/>
  </si>
  <si>
    <t>洗濯・つくろい</t>
    <rPh sb="0" eb="2">
      <t>センタク</t>
    </rPh>
    <phoneticPr fontId="1"/>
  </si>
  <si>
    <t>部屋の掃除、庭の手入れ</t>
    <rPh sb="0" eb="2">
      <t>ヘヤ</t>
    </rPh>
    <rPh sb="3" eb="5">
      <t>ソウジ</t>
    </rPh>
    <rPh sb="6" eb="7">
      <t>ニワ</t>
    </rPh>
    <rPh sb="8" eb="10">
      <t>テイ</t>
    </rPh>
    <phoneticPr fontId="1"/>
  </si>
  <si>
    <t>話相手、相談相手</t>
    <rPh sb="0" eb="1">
      <t>ハナ</t>
    </rPh>
    <rPh sb="1" eb="3">
      <t>アイテ</t>
    </rPh>
    <rPh sb="4" eb="6">
      <t>ソウダン</t>
    </rPh>
    <rPh sb="6" eb="8">
      <t>アイテ</t>
    </rPh>
    <phoneticPr fontId="1"/>
  </si>
  <si>
    <t>病院などへの送迎・外出介助</t>
    <rPh sb="0" eb="2">
      <t>ビョウイン</t>
    </rPh>
    <rPh sb="6" eb="8">
      <t>ソウゲイ</t>
    </rPh>
    <rPh sb="9" eb="11">
      <t>ガイシュツ</t>
    </rPh>
    <rPh sb="11" eb="13">
      <t>カイジョ</t>
    </rPh>
    <phoneticPr fontId="1"/>
  </si>
  <si>
    <t>代筆・代読</t>
    <rPh sb="0" eb="2">
      <t>ダイヒツ</t>
    </rPh>
    <rPh sb="3" eb="5">
      <t>ダイドク</t>
    </rPh>
    <phoneticPr fontId="1"/>
  </si>
  <si>
    <t>買い物</t>
    <rPh sb="0" eb="1">
      <t>カ</t>
    </rPh>
    <rPh sb="2" eb="3">
      <t>モノ</t>
    </rPh>
    <phoneticPr fontId="1"/>
  </si>
  <si>
    <t>手話通訳または要約筆記</t>
    <rPh sb="0" eb="2">
      <t>シュワ</t>
    </rPh>
    <rPh sb="2" eb="4">
      <t>ツウヤク</t>
    </rPh>
    <rPh sb="7" eb="9">
      <t>ヨウヤク</t>
    </rPh>
    <rPh sb="9" eb="11">
      <t>ヒッキ</t>
    </rPh>
    <phoneticPr fontId="1"/>
  </si>
  <si>
    <t>その他</t>
    <rPh sb="2" eb="3">
      <t>タ</t>
    </rPh>
    <phoneticPr fontId="1"/>
  </si>
  <si>
    <t>問２２　災害が起こった際、あなたは一人で避難所に避難できますか。</t>
    <rPh sb="4" eb="6">
      <t>サイガイ</t>
    </rPh>
    <rPh sb="7" eb="8">
      <t>オ</t>
    </rPh>
    <rPh sb="11" eb="12">
      <t>サイ</t>
    </rPh>
    <rPh sb="17" eb="19">
      <t>ヒトリ</t>
    </rPh>
    <rPh sb="20" eb="23">
      <t>ヒナンジョ</t>
    </rPh>
    <rPh sb="24" eb="26">
      <t>ヒナン</t>
    </rPh>
    <phoneticPr fontId="1"/>
  </si>
  <si>
    <t>避難所の場所を知っており、１人で避難できる</t>
    <rPh sb="0" eb="3">
      <t>ヒナンジョ</t>
    </rPh>
    <rPh sb="4" eb="6">
      <t>バショ</t>
    </rPh>
    <rPh sb="7" eb="8">
      <t>シ</t>
    </rPh>
    <rPh sb="14" eb="15">
      <t>ニン</t>
    </rPh>
    <rPh sb="16" eb="18">
      <t>ヒナン</t>
    </rPh>
    <phoneticPr fontId="1"/>
  </si>
  <si>
    <t>避難所は知っているが、１人で避難できない</t>
    <rPh sb="0" eb="3">
      <t>ヒナンジョ</t>
    </rPh>
    <rPh sb="4" eb="5">
      <t>シ</t>
    </rPh>
    <rPh sb="12" eb="13">
      <t>ニン</t>
    </rPh>
    <rPh sb="14" eb="16">
      <t>ヒナン</t>
    </rPh>
    <phoneticPr fontId="1"/>
  </si>
  <si>
    <t>避難できない</t>
    <rPh sb="0" eb="2">
      <t>ヒナン</t>
    </rPh>
    <phoneticPr fontId="1"/>
  </si>
  <si>
    <t>不明・無回答</t>
    <rPh sb="0" eb="2">
      <t>フメイ</t>
    </rPh>
    <rPh sb="3" eb="6">
      <t>ムカイトウ</t>
    </rPh>
    <phoneticPr fontId="1"/>
  </si>
  <si>
    <t>問２３　災害が起こった際の不安は何ですか。</t>
    <rPh sb="4" eb="6">
      <t>サイガイ</t>
    </rPh>
    <rPh sb="7" eb="8">
      <t>オ</t>
    </rPh>
    <rPh sb="11" eb="12">
      <t>サイ</t>
    </rPh>
    <rPh sb="13" eb="15">
      <t>フアン</t>
    </rPh>
    <rPh sb="16" eb="17">
      <t>ナン</t>
    </rPh>
    <phoneticPr fontId="1"/>
  </si>
  <si>
    <t>災害の状況が伝わってこない場合の不安</t>
    <rPh sb="0" eb="2">
      <t>サイガイ</t>
    </rPh>
    <rPh sb="3" eb="5">
      <t>ジョウキョウ</t>
    </rPh>
    <rPh sb="6" eb="7">
      <t>ツタ</t>
    </rPh>
    <rPh sb="13" eb="15">
      <t>バアイ</t>
    </rPh>
    <rPh sb="16" eb="18">
      <t>フアン</t>
    </rPh>
    <phoneticPr fontId="1"/>
  </si>
  <si>
    <t>避難する際の不安</t>
    <rPh sb="0" eb="2">
      <t>ヒナン</t>
    </rPh>
    <rPh sb="4" eb="5">
      <t>サイ</t>
    </rPh>
    <rPh sb="6" eb="8">
      <t>フアン</t>
    </rPh>
    <phoneticPr fontId="1"/>
  </si>
  <si>
    <t>避難先での不安</t>
    <rPh sb="0" eb="3">
      <t>ヒナンサキ</t>
    </rPh>
    <rPh sb="5" eb="7">
      <t>フアン</t>
    </rPh>
    <phoneticPr fontId="1"/>
  </si>
  <si>
    <t>特にない</t>
    <rPh sb="0" eb="1">
      <t>トク</t>
    </rPh>
    <phoneticPr fontId="1"/>
  </si>
  <si>
    <t>わからない</t>
    <phoneticPr fontId="1"/>
  </si>
  <si>
    <t>問２４　災害時に避難所などで具体的に困ると思われることは何ですか。　</t>
    <rPh sb="4" eb="6">
      <t>サイガイ</t>
    </rPh>
    <rPh sb="6" eb="7">
      <t>ジ</t>
    </rPh>
    <rPh sb="8" eb="11">
      <t>ヒナンジョ</t>
    </rPh>
    <rPh sb="14" eb="17">
      <t>グタイテキ</t>
    </rPh>
    <rPh sb="18" eb="19">
      <t>コマ</t>
    </rPh>
    <rPh sb="21" eb="22">
      <t>オモ</t>
    </rPh>
    <rPh sb="28" eb="29">
      <t>ナン</t>
    </rPh>
    <phoneticPr fontId="1"/>
  </si>
  <si>
    <t>トイレのこと</t>
    <phoneticPr fontId="1"/>
  </si>
  <si>
    <t>プライバシー保護のこと</t>
    <rPh sb="6" eb="8">
      <t>ホゴ</t>
    </rPh>
    <phoneticPr fontId="1"/>
  </si>
  <si>
    <t>コミュニケーションのこと</t>
    <phoneticPr fontId="1"/>
  </si>
  <si>
    <t>介助・介護してくれる人のこと</t>
    <rPh sb="0" eb="2">
      <t>カイジョ</t>
    </rPh>
    <rPh sb="3" eb="5">
      <t>カイゴ</t>
    </rPh>
    <rPh sb="10" eb="11">
      <t>ヒト</t>
    </rPh>
    <phoneticPr fontId="1"/>
  </si>
  <si>
    <t>薬や医療のこと</t>
    <rPh sb="0" eb="1">
      <t>クスリ</t>
    </rPh>
    <rPh sb="2" eb="4">
      <t>イリョウ</t>
    </rPh>
    <phoneticPr fontId="1"/>
  </si>
  <si>
    <t>補装具や日常生活用具のこと</t>
    <rPh sb="0" eb="3">
      <t>ホソウグ</t>
    </rPh>
    <rPh sb="4" eb="6">
      <t>ニチジョウ</t>
    </rPh>
    <rPh sb="6" eb="8">
      <t>セイカツ</t>
    </rPh>
    <rPh sb="8" eb="10">
      <t>ヨウグ</t>
    </rPh>
    <phoneticPr fontId="1"/>
  </si>
  <si>
    <t>その他</t>
    <rPh sb="2" eb="3">
      <t>タ</t>
    </rPh>
    <phoneticPr fontId="1"/>
  </si>
  <si>
    <t>特にない</t>
    <rPh sb="0" eb="1">
      <t>トク</t>
    </rPh>
    <phoneticPr fontId="1"/>
  </si>
  <si>
    <t>わからない</t>
    <phoneticPr fontId="1"/>
  </si>
  <si>
    <t>問２５　あなたは、災害時要援護者台帳について知っていますか。</t>
    <rPh sb="9" eb="11">
      <t>サイガイ</t>
    </rPh>
    <rPh sb="11" eb="12">
      <t>ジ</t>
    </rPh>
    <rPh sb="12" eb="16">
      <t>ヨウエンゴシャ</t>
    </rPh>
    <rPh sb="16" eb="18">
      <t>ダイチョウ</t>
    </rPh>
    <rPh sb="22" eb="23">
      <t>シ</t>
    </rPh>
    <phoneticPr fontId="1"/>
  </si>
  <si>
    <t>問２６　あなたは、災害時要援護者台帳登録していますか。</t>
    <rPh sb="9" eb="11">
      <t>サイガイ</t>
    </rPh>
    <rPh sb="11" eb="12">
      <t>ジ</t>
    </rPh>
    <rPh sb="12" eb="16">
      <t>ヨウエンゴシャ</t>
    </rPh>
    <rPh sb="16" eb="18">
      <t>ダイチョウ</t>
    </rPh>
    <rPh sb="18" eb="20">
      <t>トウロク</t>
    </rPh>
    <phoneticPr fontId="17" alignment="distributed"/>
  </si>
  <si>
    <t>登録している</t>
    <rPh sb="0" eb="2">
      <t>トウロク</t>
    </rPh>
    <phoneticPr fontId="1"/>
  </si>
  <si>
    <t>登録していない</t>
    <rPh sb="0" eb="2">
      <t>トウロク</t>
    </rPh>
    <phoneticPr fontId="1"/>
  </si>
  <si>
    <t>不明・無回答</t>
    <rPh sb="0" eb="2">
      <t>フメイ</t>
    </rPh>
    <rPh sb="3" eb="6">
      <t>ムカイトウ</t>
    </rPh>
    <phoneticPr fontId="1"/>
  </si>
  <si>
    <t>問２７　停電時、非常用電源の用意などはありますか。</t>
    <rPh sb="4" eb="6">
      <t>テイデン</t>
    </rPh>
    <rPh sb="6" eb="7">
      <t>ジ</t>
    </rPh>
    <rPh sb="8" eb="11">
      <t>ヒジョウヨウ</t>
    </rPh>
    <rPh sb="11" eb="13">
      <t>デンゲン</t>
    </rPh>
    <rPh sb="14" eb="16">
      <t>ヨウイ</t>
    </rPh>
    <phoneticPr fontId="17" alignment="distributed"/>
  </si>
  <si>
    <t>ある</t>
    <phoneticPr fontId="1"/>
  </si>
  <si>
    <t>ない</t>
    <phoneticPr fontId="1"/>
  </si>
  <si>
    <t>ア</t>
    <phoneticPr fontId="1"/>
  </si>
  <si>
    <t>イ</t>
    <phoneticPr fontId="1"/>
  </si>
  <si>
    <t>ウ</t>
    <phoneticPr fontId="1"/>
  </si>
  <si>
    <t>エ</t>
    <phoneticPr fontId="1"/>
  </si>
  <si>
    <t>必要がない</t>
    <rPh sb="0" eb="2">
      <t>ヒツヨウ</t>
    </rPh>
    <phoneticPr fontId="1"/>
  </si>
  <si>
    <t>どのような物を準備すれば良いかわからない</t>
    <rPh sb="5" eb="6">
      <t>モノ</t>
    </rPh>
    <rPh sb="7" eb="9">
      <t>ジュンビ</t>
    </rPh>
    <rPh sb="12" eb="13">
      <t>ヨ</t>
    </rPh>
    <phoneticPr fontId="1"/>
  </si>
  <si>
    <t>費用がかかるから</t>
    <rPh sb="0" eb="2">
      <t>ヒヨウ</t>
    </rPh>
    <phoneticPr fontId="1"/>
  </si>
  <si>
    <t>とくに理由はない</t>
    <rPh sb="3" eb="5">
      <t>リユウ</t>
    </rPh>
    <phoneticPr fontId="1"/>
  </si>
  <si>
    <t>早期発見や初期段階での支援の充実</t>
    <rPh sb="0" eb="2">
      <t>ソウキ</t>
    </rPh>
    <rPh sb="2" eb="4">
      <t>ハッケン</t>
    </rPh>
    <rPh sb="5" eb="7">
      <t>ショキ</t>
    </rPh>
    <rPh sb="7" eb="9">
      <t>ダンカイ</t>
    </rPh>
    <rPh sb="11" eb="13">
      <t>シエン</t>
    </rPh>
    <rPh sb="14" eb="16">
      <t>ジュウジツ</t>
    </rPh>
    <phoneticPr fontId="1"/>
  </si>
  <si>
    <t>健康診断や健康教育などの保健・医療サービスの充実</t>
    <rPh sb="0" eb="2">
      <t>ケンコウ</t>
    </rPh>
    <rPh sb="2" eb="4">
      <t>シンダン</t>
    </rPh>
    <rPh sb="5" eb="7">
      <t>ケンコウ</t>
    </rPh>
    <rPh sb="7" eb="9">
      <t>キョウイク</t>
    </rPh>
    <rPh sb="12" eb="14">
      <t>ホケン</t>
    </rPh>
    <rPh sb="15" eb="17">
      <t>イリョウ</t>
    </rPh>
    <rPh sb="22" eb="24">
      <t>ジュウジツ</t>
    </rPh>
    <phoneticPr fontId="1"/>
  </si>
  <si>
    <t>何でも相談できる窓口など相談支援体制の充実</t>
    <rPh sb="0" eb="1">
      <t>ナン</t>
    </rPh>
    <rPh sb="3" eb="5">
      <t>ソウダン</t>
    </rPh>
    <rPh sb="8" eb="10">
      <t>マドグチ</t>
    </rPh>
    <rPh sb="12" eb="14">
      <t>ソウダン</t>
    </rPh>
    <rPh sb="14" eb="16">
      <t>シエン</t>
    </rPh>
    <rPh sb="16" eb="18">
      <t>タイセイ</t>
    </rPh>
    <rPh sb="19" eb="21">
      <t>ジュウジツ</t>
    </rPh>
    <phoneticPr fontId="1"/>
  </si>
  <si>
    <t>各種サービスや制度、医療機関などの情報提供</t>
    <rPh sb="0" eb="2">
      <t>カクシュ</t>
    </rPh>
    <rPh sb="7" eb="9">
      <t>セイド</t>
    </rPh>
    <rPh sb="10" eb="12">
      <t>イリョウ</t>
    </rPh>
    <rPh sb="12" eb="14">
      <t>キカン</t>
    </rPh>
    <rPh sb="17" eb="19">
      <t>ジョウホウ</t>
    </rPh>
    <rPh sb="19" eb="21">
      <t>テイキョウ</t>
    </rPh>
    <phoneticPr fontId="1"/>
  </si>
  <si>
    <t>自分の生活、財産、権利を守ってくれる制度の充実</t>
    <rPh sb="0" eb="2">
      <t>ジブン</t>
    </rPh>
    <rPh sb="3" eb="5">
      <t>セイカツ</t>
    </rPh>
    <rPh sb="6" eb="8">
      <t>ザイサン</t>
    </rPh>
    <rPh sb="9" eb="11">
      <t>ケンリ</t>
    </rPh>
    <rPh sb="12" eb="13">
      <t>マモ</t>
    </rPh>
    <rPh sb="18" eb="20">
      <t>セイド</t>
    </rPh>
    <rPh sb="21" eb="23">
      <t>ジュウジツ</t>
    </rPh>
    <phoneticPr fontId="1"/>
  </si>
  <si>
    <t>ホームヘルプサービスなどの在宅サービスの充実</t>
    <rPh sb="13" eb="15">
      <t>ザイタク</t>
    </rPh>
    <rPh sb="20" eb="22">
      <t>ジュウジツ</t>
    </rPh>
    <phoneticPr fontId="1"/>
  </si>
  <si>
    <t>家族にかわって短期間世話をしてくれるショートステイ・日中一時支援事業の充実</t>
    <rPh sb="0" eb="2">
      <t>カゾク</t>
    </rPh>
    <rPh sb="7" eb="10">
      <t>タンキカン</t>
    </rPh>
    <rPh sb="10" eb="12">
      <t>セワ</t>
    </rPh>
    <rPh sb="26" eb="28">
      <t>ニッチュウ</t>
    </rPh>
    <rPh sb="28" eb="30">
      <t>イチジ</t>
    </rPh>
    <rPh sb="30" eb="32">
      <t>シエン</t>
    </rPh>
    <rPh sb="32" eb="34">
      <t>ジギョウ</t>
    </rPh>
    <rPh sb="35" eb="37">
      <t>ジュウジツ</t>
    </rPh>
    <phoneticPr fontId="1"/>
  </si>
  <si>
    <t>地域活動支援センター（アットホームめむろ）等の通所施設の充実</t>
    <rPh sb="0" eb="2">
      <t>チイキ</t>
    </rPh>
    <rPh sb="2" eb="4">
      <t>カツドウ</t>
    </rPh>
    <rPh sb="4" eb="6">
      <t>シエン</t>
    </rPh>
    <rPh sb="21" eb="22">
      <t>トウ</t>
    </rPh>
    <rPh sb="23" eb="25">
      <t>ツウショ</t>
    </rPh>
    <rPh sb="25" eb="27">
      <t>シセツ</t>
    </rPh>
    <rPh sb="28" eb="30">
      <t>ジュウジツ</t>
    </rPh>
    <phoneticPr fontId="1"/>
  </si>
  <si>
    <t>グループホームなど地域で暮らせる場所の充実</t>
    <rPh sb="9" eb="11">
      <t>チイキ</t>
    </rPh>
    <rPh sb="12" eb="13">
      <t>ク</t>
    </rPh>
    <rPh sb="16" eb="18">
      <t>バショ</t>
    </rPh>
    <rPh sb="19" eb="21">
      <t>ジュウジツ</t>
    </rPh>
    <phoneticPr fontId="1"/>
  </si>
  <si>
    <t>就学・学校教育に関する支援の充実</t>
    <rPh sb="0" eb="2">
      <t>シュウガク</t>
    </rPh>
    <rPh sb="3" eb="5">
      <t>ガッコウ</t>
    </rPh>
    <rPh sb="5" eb="7">
      <t>キョウイク</t>
    </rPh>
    <rPh sb="8" eb="9">
      <t>カン</t>
    </rPh>
    <rPh sb="11" eb="13">
      <t>シエン</t>
    </rPh>
    <rPh sb="14" eb="16">
      <t>ジュウジツ</t>
    </rPh>
    <phoneticPr fontId="1"/>
  </si>
  <si>
    <t>就労支援（ジョブコーチを含む）、職業訓練の充実</t>
    <rPh sb="0" eb="2">
      <t>シュウロウ</t>
    </rPh>
    <rPh sb="2" eb="4">
      <t>シエン</t>
    </rPh>
    <rPh sb="12" eb="13">
      <t>フク</t>
    </rPh>
    <rPh sb="16" eb="18">
      <t>ショクギョウ</t>
    </rPh>
    <rPh sb="18" eb="20">
      <t>クンレン</t>
    </rPh>
    <rPh sb="21" eb="23">
      <t>ジュウジツ</t>
    </rPh>
    <phoneticPr fontId="1"/>
  </si>
  <si>
    <t>移動の支援の充実</t>
    <rPh sb="0" eb="2">
      <t>イドウ</t>
    </rPh>
    <rPh sb="3" eb="5">
      <t>シエン</t>
    </rPh>
    <rPh sb="6" eb="8">
      <t>ジュウジツ</t>
    </rPh>
    <phoneticPr fontId="1"/>
  </si>
  <si>
    <t>町民への障がいに関する理解の促進</t>
    <rPh sb="0" eb="2">
      <t>チョウミン</t>
    </rPh>
    <rPh sb="4" eb="5">
      <t>ショウ</t>
    </rPh>
    <rPh sb="8" eb="9">
      <t>カン</t>
    </rPh>
    <rPh sb="11" eb="13">
      <t>リカイ</t>
    </rPh>
    <rPh sb="14" eb="16">
      <t>ソクシン</t>
    </rPh>
    <phoneticPr fontId="1"/>
  </si>
  <si>
    <t>ボランティアの育成や活動、地域活動への支援の充実</t>
    <rPh sb="7" eb="9">
      <t>イクセイ</t>
    </rPh>
    <rPh sb="10" eb="12">
      <t>カツドウ</t>
    </rPh>
    <rPh sb="13" eb="15">
      <t>チイキ</t>
    </rPh>
    <rPh sb="15" eb="17">
      <t>カツドウ</t>
    </rPh>
    <rPh sb="19" eb="21">
      <t>シエン</t>
    </rPh>
    <rPh sb="22" eb="24">
      <t>ジュウジツ</t>
    </rPh>
    <phoneticPr fontId="1"/>
  </si>
  <si>
    <t>災害時に備え、要援護者の把握、安否確認や避難支援体制の充実</t>
    <rPh sb="0" eb="2">
      <t>サイガイ</t>
    </rPh>
    <rPh sb="2" eb="3">
      <t>ジ</t>
    </rPh>
    <rPh sb="4" eb="5">
      <t>ソナ</t>
    </rPh>
    <rPh sb="7" eb="11">
      <t>ヨウエンゴシャ</t>
    </rPh>
    <rPh sb="12" eb="14">
      <t>ハアク</t>
    </rPh>
    <rPh sb="15" eb="17">
      <t>アンピ</t>
    </rPh>
    <rPh sb="17" eb="19">
      <t>カクニン</t>
    </rPh>
    <rPh sb="20" eb="22">
      <t>ヒナン</t>
    </rPh>
    <rPh sb="22" eb="24">
      <t>シエン</t>
    </rPh>
    <rPh sb="24" eb="26">
      <t>タイセイ</t>
    </rPh>
    <rPh sb="27" eb="29">
      <t>ジュウジツ</t>
    </rPh>
    <phoneticPr fontId="1"/>
  </si>
  <si>
    <t>年金や医療面の経済的な援助の充実</t>
    <rPh sb="0" eb="2">
      <t>ネンキン</t>
    </rPh>
    <rPh sb="3" eb="5">
      <t>イリョウ</t>
    </rPh>
    <rPh sb="5" eb="6">
      <t>メン</t>
    </rPh>
    <rPh sb="7" eb="10">
      <t>ケイザイテキ</t>
    </rPh>
    <rPh sb="11" eb="13">
      <t>エンジョ</t>
    </rPh>
    <rPh sb="14" eb="16">
      <t>ジュウジツ</t>
    </rPh>
    <phoneticPr fontId="1"/>
  </si>
  <si>
    <t>スポーツ、レクリエーション、教育、文化活動に対する支援の充実</t>
    <rPh sb="14" eb="16">
      <t>キョウイク</t>
    </rPh>
    <rPh sb="17" eb="19">
      <t>ブンカ</t>
    </rPh>
    <rPh sb="19" eb="21">
      <t>カツドウ</t>
    </rPh>
    <rPh sb="22" eb="23">
      <t>タイ</t>
    </rPh>
    <rPh sb="25" eb="27">
      <t>シエン</t>
    </rPh>
    <rPh sb="28" eb="30">
      <t>ジュウジツ</t>
    </rPh>
    <phoneticPr fontId="1"/>
  </si>
  <si>
    <t>公共施設や道路などのバリアフリー化</t>
    <rPh sb="0" eb="2">
      <t>コウキョウ</t>
    </rPh>
    <rPh sb="2" eb="4">
      <t>シセツ</t>
    </rPh>
    <rPh sb="5" eb="7">
      <t>ドウロ</t>
    </rPh>
    <rPh sb="16" eb="17">
      <t>カ</t>
    </rPh>
    <phoneticPr fontId="1"/>
  </si>
  <si>
    <t>保健・医療・福祉・教育・就労などの関係機関の強化</t>
    <rPh sb="0" eb="2">
      <t>ホケン</t>
    </rPh>
    <rPh sb="3" eb="5">
      <t>イリョウ</t>
    </rPh>
    <rPh sb="6" eb="8">
      <t>フクシ</t>
    </rPh>
    <rPh sb="9" eb="11">
      <t>キョウイク</t>
    </rPh>
    <rPh sb="12" eb="14">
      <t>シュウロウ</t>
    </rPh>
    <rPh sb="17" eb="19">
      <t>カンケイ</t>
    </rPh>
    <rPh sb="19" eb="21">
      <t>キカン</t>
    </rPh>
    <rPh sb="22" eb="24">
      <t>キョウカ</t>
    </rPh>
    <phoneticPr fontId="1"/>
  </si>
  <si>
    <t>問３０　あなたは、障がいのある方に対する支援として今後どのようなことに力を入れるべきだと思いますか。</t>
    <rPh sb="9" eb="10">
      <t>ショウ</t>
    </rPh>
    <rPh sb="15" eb="16">
      <t>カタ</t>
    </rPh>
    <rPh sb="17" eb="18">
      <t>タイ</t>
    </rPh>
    <rPh sb="20" eb="22">
      <t>シエン</t>
    </rPh>
    <rPh sb="25" eb="27">
      <t>コンゴ</t>
    </rPh>
    <rPh sb="35" eb="36">
      <t>チカラ</t>
    </rPh>
    <rPh sb="37" eb="38">
      <t>イ</t>
    </rPh>
    <rPh sb="44" eb="45">
      <t>オモ</t>
    </rPh>
    <phoneticPr fontId="1"/>
  </si>
  <si>
    <t>問２８　あなたは、「障がい」に対する町民の理解は深まってきていると思いますか。</t>
    <rPh sb="10" eb="11">
      <t>ショウ</t>
    </rPh>
    <rPh sb="15" eb="16">
      <t>タイ</t>
    </rPh>
    <rPh sb="18" eb="20">
      <t>チョウミン</t>
    </rPh>
    <rPh sb="21" eb="23">
      <t>リカイ</t>
    </rPh>
    <rPh sb="24" eb="25">
      <t>フカ</t>
    </rPh>
    <rPh sb="33" eb="34">
      <t>オモ</t>
    </rPh>
    <phoneticPr fontId="17" alignment="distributed"/>
  </si>
  <si>
    <t>かなり深まってきている</t>
    <rPh sb="3" eb="4">
      <t>フカ</t>
    </rPh>
    <phoneticPr fontId="1"/>
  </si>
  <si>
    <t>ある程度深まってきている</t>
    <rPh sb="2" eb="4">
      <t>テイド</t>
    </rPh>
    <rPh sb="4" eb="5">
      <t>フカ</t>
    </rPh>
    <phoneticPr fontId="1"/>
  </si>
  <si>
    <t>あまり深まっていない</t>
    <rPh sb="3" eb="4">
      <t>フカ</t>
    </rPh>
    <phoneticPr fontId="1"/>
  </si>
  <si>
    <t>全く深まっていない</t>
    <rPh sb="0" eb="1">
      <t>マッタ</t>
    </rPh>
    <rPh sb="2" eb="3">
      <t>フカ</t>
    </rPh>
    <phoneticPr fontId="1"/>
  </si>
  <si>
    <t>問２９　あなたは、芽室町が障がいのある方にとって暮らしやすいまちだと思いますか。</t>
    <rPh sb="9" eb="12">
      <t>メムロチョウ</t>
    </rPh>
    <rPh sb="13" eb="14">
      <t>ショウ</t>
    </rPh>
    <rPh sb="19" eb="20">
      <t>カタ</t>
    </rPh>
    <rPh sb="24" eb="25">
      <t>ク</t>
    </rPh>
    <rPh sb="34" eb="35">
      <t>オモ</t>
    </rPh>
    <phoneticPr fontId="17" alignment="distributed"/>
  </si>
  <si>
    <t>暮らしやすいと思う</t>
    <rPh sb="0" eb="1">
      <t>ク</t>
    </rPh>
    <rPh sb="7" eb="8">
      <t>オモ</t>
    </rPh>
    <phoneticPr fontId="1"/>
  </si>
  <si>
    <t>どちらかというと暮らしやすいと思う</t>
    <rPh sb="8" eb="9">
      <t>ク</t>
    </rPh>
    <rPh sb="15" eb="16">
      <t>オモ</t>
    </rPh>
    <phoneticPr fontId="1"/>
  </si>
  <si>
    <t>どちらともいえない</t>
    <phoneticPr fontId="1"/>
  </si>
  <si>
    <t>どちらかというと暮らしにくいと思う</t>
    <rPh sb="8" eb="9">
      <t>ク</t>
    </rPh>
    <rPh sb="15" eb="16">
      <t>オモ</t>
    </rPh>
    <phoneticPr fontId="1"/>
  </si>
  <si>
    <t>暮らしにくいと思う</t>
    <rPh sb="0" eb="1">
      <t>ク</t>
    </rPh>
    <rPh sb="7" eb="8">
      <t>オモ</t>
    </rPh>
    <phoneticPr fontId="1"/>
  </si>
  <si>
    <t>その他</t>
    <rPh sb="2" eb="3">
      <t>タ</t>
    </rPh>
    <phoneticPr fontId="1"/>
  </si>
  <si>
    <t>その他</t>
    <rPh sb="2" eb="3">
      <t>ホカ</t>
    </rPh>
    <phoneticPr fontId="1"/>
  </si>
  <si>
    <t>相談・情報提供・コミュニケーションについて</t>
    <rPh sb="0" eb="2">
      <t>ソウダン</t>
    </rPh>
    <rPh sb="3" eb="5">
      <t>ジョウホウ</t>
    </rPh>
    <rPh sb="5" eb="7">
      <t>テイキョウ</t>
    </rPh>
    <phoneticPr fontId="20" alignment="distributed"/>
  </si>
  <si>
    <t>健康や治療のこと</t>
    <rPh sb="0" eb="2">
      <t>ケンコウ</t>
    </rPh>
    <rPh sb="3" eb="5">
      <t>チリョウ</t>
    </rPh>
    <phoneticPr fontId="1"/>
  </si>
  <si>
    <t>生活費など経済的なこと</t>
    <rPh sb="0" eb="3">
      <t>セイカツヒ</t>
    </rPh>
    <rPh sb="5" eb="8">
      <t>ケイザイテキ</t>
    </rPh>
    <phoneticPr fontId="1"/>
  </si>
  <si>
    <t>介助や介護のこと</t>
    <rPh sb="0" eb="2">
      <t>カイジョ</t>
    </rPh>
    <rPh sb="3" eb="5">
      <t>カイゴ</t>
    </rPh>
    <phoneticPr fontId="1"/>
  </si>
  <si>
    <t>家事（炊事・洗濯・掃除）のこと</t>
    <rPh sb="0" eb="2">
      <t>カジ</t>
    </rPh>
    <rPh sb="3" eb="5">
      <t>スイジ</t>
    </rPh>
    <rPh sb="6" eb="8">
      <t>センタク</t>
    </rPh>
    <rPh sb="9" eb="11">
      <t>ソウジ</t>
    </rPh>
    <phoneticPr fontId="1"/>
  </si>
  <si>
    <t>住まいのこと</t>
    <rPh sb="0" eb="1">
      <t>ス</t>
    </rPh>
    <phoneticPr fontId="1"/>
  </si>
  <si>
    <t>外出や移動のこと</t>
    <rPh sb="0" eb="2">
      <t>ガイシュツ</t>
    </rPh>
    <rPh sb="3" eb="5">
      <t>イドウ</t>
    </rPh>
    <phoneticPr fontId="1"/>
  </si>
  <si>
    <t>就学や進学のこと</t>
    <rPh sb="0" eb="2">
      <t>シュウガク</t>
    </rPh>
    <rPh sb="3" eb="5">
      <t>シンガク</t>
    </rPh>
    <phoneticPr fontId="1"/>
  </si>
  <si>
    <t>仕事や就職のこと</t>
    <rPh sb="0" eb="2">
      <t>シゴト</t>
    </rPh>
    <rPh sb="3" eb="5">
      <t>シュウショク</t>
    </rPh>
    <phoneticPr fontId="1"/>
  </si>
  <si>
    <t>結婚のこと</t>
    <rPh sb="0" eb="2">
      <t>ケッコン</t>
    </rPh>
    <phoneticPr fontId="1"/>
  </si>
  <si>
    <t>緊急時や災害時のこと</t>
    <rPh sb="0" eb="3">
      <t>キンキュウジ</t>
    </rPh>
    <rPh sb="4" eb="6">
      <t>サイガイ</t>
    </rPh>
    <rPh sb="6" eb="7">
      <t>ジ</t>
    </rPh>
    <phoneticPr fontId="1"/>
  </si>
  <si>
    <t>話し相手がいないこと</t>
    <rPh sb="0" eb="1">
      <t>ハナ</t>
    </rPh>
    <rPh sb="2" eb="4">
      <t>アイテ</t>
    </rPh>
    <phoneticPr fontId="1"/>
  </si>
  <si>
    <t>福祉などに関する情報収集のこと</t>
    <rPh sb="0" eb="2">
      <t>フクシ</t>
    </rPh>
    <rPh sb="5" eb="6">
      <t>カン</t>
    </rPh>
    <rPh sb="8" eb="10">
      <t>ジョウホウ</t>
    </rPh>
    <rPh sb="10" eb="12">
      <t>シュウシュウ</t>
    </rPh>
    <phoneticPr fontId="1"/>
  </si>
  <si>
    <t>家族や地域での人間関係のこと</t>
    <rPh sb="0" eb="2">
      <t>カゾク</t>
    </rPh>
    <rPh sb="3" eb="5">
      <t>チイキ</t>
    </rPh>
    <rPh sb="7" eb="9">
      <t>ニンゲン</t>
    </rPh>
    <rPh sb="9" eb="11">
      <t>カンケイ</t>
    </rPh>
    <phoneticPr fontId="1"/>
  </si>
  <si>
    <t>学校・職場・施設内での人間関係のこと</t>
    <rPh sb="0" eb="2">
      <t>ガッコウ</t>
    </rPh>
    <rPh sb="3" eb="5">
      <t>ショクバ</t>
    </rPh>
    <rPh sb="6" eb="8">
      <t>シセツ</t>
    </rPh>
    <rPh sb="8" eb="9">
      <t>ナイ</t>
    </rPh>
    <rPh sb="11" eb="13">
      <t>ニンゲン</t>
    </rPh>
    <rPh sb="13" eb="15">
      <t>カンケイ</t>
    </rPh>
    <phoneticPr fontId="1"/>
  </si>
  <si>
    <t>家族・親戚</t>
    <rPh sb="0" eb="2">
      <t>カゾク</t>
    </rPh>
    <rPh sb="3" eb="5">
      <t>シンセキ</t>
    </rPh>
    <phoneticPr fontId="1"/>
  </si>
  <si>
    <t>民生委員・児童委員</t>
    <rPh sb="0" eb="2">
      <t>ミンセイ</t>
    </rPh>
    <rPh sb="2" eb="4">
      <t>イイン</t>
    </rPh>
    <rPh sb="5" eb="7">
      <t>ジドウ</t>
    </rPh>
    <rPh sb="7" eb="9">
      <t>イイン</t>
    </rPh>
    <phoneticPr fontId="1"/>
  </si>
  <si>
    <t>児童相談所</t>
    <rPh sb="0" eb="2">
      <t>ジドウ</t>
    </rPh>
    <rPh sb="2" eb="4">
      <t>ソウダン</t>
    </rPh>
    <rPh sb="4" eb="5">
      <t>ジョ</t>
    </rPh>
    <phoneticPr fontId="1"/>
  </si>
  <si>
    <t>公共職業安定所（ハローワーク）</t>
    <rPh sb="0" eb="2">
      <t>コウキョウ</t>
    </rPh>
    <rPh sb="2" eb="4">
      <t>ショクギョウ</t>
    </rPh>
    <rPh sb="4" eb="6">
      <t>アンテイ</t>
    </rPh>
    <rPh sb="6" eb="7">
      <t>ジョ</t>
    </rPh>
    <phoneticPr fontId="1"/>
  </si>
  <si>
    <t>医療機関（病院や診療所）</t>
    <rPh sb="0" eb="2">
      <t>イリョウ</t>
    </rPh>
    <rPh sb="2" eb="4">
      <t>キカン</t>
    </rPh>
    <rPh sb="5" eb="7">
      <t>ビョウイン</t>
    </rPh>
    <rPh sb="8" eb="11">
      <t>シンリョウジョ</t>
    </rPh>
    <phoneticPr fontId="1"/>
  </si>
  <si>
    <t>どこに相談したらよいかわからない</t>
    <rPh sb="3" eb="5">
      <t>ソウダン</t>
    </rPh>
    <phoneticPr fontId="1"/>
  </si>
  <si>
    <t>インターネット・SNSなど、障がいに適応した形による情報提供</t>
    <rPh sb="14" eb="15">
      <t>ショウ</t>
    </rPh>
    <rPh sb="18" eb="20">
      <t>テキオウ</t>
    </rPh>
    <rPh sb="22" eb="23">
      <t>カタチ</t>
    </rPh>
    <rPh sb="26" eb="28">
      <t>ジョウホウ</t>
    </rPh>
    <rPh sb="28" eb="30">
      <t>テイキョウ</t>
    </rPh>
    <phoneticPr fontId="1"/>
  </si>
  <si>
    <t>障がいのある方の立場に立った相談支援体制の充実</t>
    <rPh sb="0" eb="1">
      <t>ショウ</t>
    </rPh>
    <rPh sb="6" eb="7">
      <t>カタ</t>
    </rPh>
    <rPh sb="8" eb="10">
      <t>タチバ</t>
    </rPh>
    <rPh sb="11" eb="12">
      <t>タ</t>
    </rPh>
    <rPh sb="14" eb="16">
      <t>ソウダン</t>
    </rPh>
    <rPh sb="16" eb="18">
      <t>シエン</t>
    </rPh>
    <rPh sb="18" eb="20">
      <t>タイセイ</t>
    </rPh>
    <rPh sb="21" eb="23">
      <t>ジュウジツ</t>
    </rPh>
    <phoneticPr fontId="1"/>
  </si>
  <si>
    <t>手話通訳者、要約筆記者の派遣などの充実</t>
    <rPh sb="0" eb="2">
      <t>シュワ</t>
    </rPh>
    <rPh sb="2" eb="4">
      <t>ツウヤク</t>
    </rPh>
    <rPh sb="4" eb="5">
      <t>モノ</t>
    </rPh>
    <rPh sb="6" eb="8">
      <t>ヨウヤク</t>
    </rPh>
    <rPh sb="8" eb="10">
      <t>ヒッキ</t>
    </rPh>
    <rPh sb="10" eb="11">
      <t>シャ</t>
    </rPh>
    <rPh sb="12" eb="14">
      <t>ハケン</t>
    </rPh>
    <rPh sb="17" eb="19">
      <t>ジュウジツ</t>
    </rPh>
    <phoneticPr fontId="1"/>
  </si>
  <si>
    <t>計画相談</t>
    <rPh sb="0" eb="2">
      <t>ケイカク</t>
    </rPh>
    <rPh sb="2" eb="4">
      <t>ソウダン</t>
    </rPh>
    <phoneticPr fontId="17" alignment="distributed"/>
  </si>
  <si>
    <t>イ</t>
    <phoneticPr fontId="19" alignment="distributed"/>
  </si>
  <si>
    <t>ウ</t>
    <phoneticPr fontId="19" alignment="distributed"/>
  </si>
  <si>
    <t>今後の利用規模</t>
    <rPh sb="0" eb="2">
      <t>コンゴ</t>
    </rPh>
    <rPh sb="3" eb="5">
      <t>リヨウ</t>
    </rPh>
    <rPh sb="5" eb="7">
      <t>キボ</t>
    </rPh>
    <phoneticPr fontId="1"/>
  </si>
  <si>
    <t>希望なし</t>
    <rPh sb="0" eb="2">
      <t>キボウ</t>
    </rPh>
    <phoneticPr fontId="1"/>
  </si>
  <si>
    <t>希望なしの方のうち</t>
    <rPh sb="0" eb="2">
      <t>キボウ</t>
    </rPh>
    <rPh sb="5" eb="6">
      <t>カタ</t>
    </rPh>
    <phoneticPr fontId="1"/>
  </si>
  <si>
    <t>あなたの年齢（令和５年１０月１日現在）を記入してください。</t>
    <rPh sb="4" eb="6">
      <t>ネンレイ</t>
    </rPh>
    <rPh sb="7" eb="9">
      <t>レイワ</t>
    </rPh>
    <rPh sb="10" eb="11">
      <t>ネン</t>
    </rPh>
    <rPh sb="11" eb="12">
      <t>ヘイネン</t>
    </rPh>
    <rPh sb="13" eb="14">
      <t>ガツ</t>
    </rPh>
    <rPh sb="15" eb="16">
      <t>ニチ</t>
    </rPh>
    <rPh sb="16" eb="18">
      <t>ゲンザイ</t>
    </rPh>
    <rPh sb="20" eb="22">
      <t>キニュウ</t>
    </rPh>
    <phoneticPr fontId="17" alignment="distributed"/>
  </si>
  <si>
    <t>身体障害者手帳</t>
    <rPh sb="0" eb="2">
      <t>シンタイ</t>
    </rPh>
    <rPh sb="2" eb="4">
      <t>ショウガイ</t>
    </rPh>
    <rPh sb="4" eb="5">
      <t>モノ</t>
    </rPh>
    <rPh sb="5" eb="7">
      <t>テチョウ</t>
    </rPh>
    <phoneticPr fontId="1"/>
  </si>
  <si>
    <t>療育手帳</t>
    <rPh sb="0" eb="2">
      <t>リョウイク</t>
    </rPh>
    <rPh sb="2" eb="4">
      <t>テチョウ</t>
    </rPh>
    <phoneticPr fontId="1"/>
  </si>
  <si>
    <t>精神障害者者保健福祉手帳</t>
    <rPh sb="0" eb="2">
      <t>セイシン</t>
    </rPh>
    <rPh sb="2" eb="4">
      <t>ショウガイ</t>
    </rPh>
    <rPh sb="4" eb="5">
      <t>モノ</t>
    </rPh>
    <rPh sb="5" eb="6">
      <t>モノ</t>
    </rPh>
    <rPh sb="6" eb="8">
      <t>ホケン</t>
    </rPh>
    <rPh sb="8" eb="10">
      <t>フクシ</t>
    </rPh>
    <rPh sb="10" eb="12">
      <t>テチョウ</t>
    </rPh>
    <phoneticPr fontId="1"/>
  </si>
  <si>
    <t>前回</t>
    <rPh sb="0" eb="2">
      <t>ゼンカイ</t>
    </rPh>
    <phoneticPr fontId="1"/>
  </si>
  <si>
    <t>不明・無回答</t>
    <rPh sb="0" eb="2">
      <t>フメイ</t>
    </rPh>
    <rPh sb="3" eb="6">
      <t>ムカイトウ</t>
    </rPh>
    <phoneticPr fontId="19" alignment="distributed"/>
  </si>
  <si>
    <t>前回</t>
    <rPh sb="0" eb="2">
      <t>ゼンカイ</t>
    </rPh>
    <phoneticPr fontId="1"/>
  </si>
  <si>
    <t>問35（お子さん）</t>
    <rPh sb="0" eb="1">
      <t>トイ</t>
    </rPh>
    <rPh sb="5" eb="6">
      <t>コ</t>
    </rPh>
    <phoneticPr fontId="1"/>
  </si>
  <si>
    <t>問35（保護者）</t>
    <rPh sb="0" eb="1">
      <t>トイ</t>
    </rPh>
    <rPh sb="4" eb="7">
      <t>ホゴシャ</t>
    </rPh>
    <phoneticPr fontId="1"/>
  </si>
  <si>
    <t>問36</t>
    <rPh sb="0" eb="1">
      <t>トイ</t>
    </rPh>
    <phoneticPr fontId="1"/>
  </si>
  <si>
    <t>問37（お子さん）</t>
    <rPh sb="0" eb="1">
      <t>ト</t>
    </rPh>
    <rPh sb="5" eb="6">
      <t>コ</t>
    </rPh>
    <phoneticPr fontId="1"/>
  </si>
  <si>
    <t>問37（保護者）</t>
    <rPh sb="0" eb="1">
      <t>ト</t>
    </rPh>
    <rPh sb="4" eb="7">
      <t>ホゴシャ</t>
    </rPh>
    <phoneticPr fontId="1"/>
  </si>
  <si>
    <t>問38</t>
    <rPh sb="0" eb="1">
      <t>ト</t>
    </rPh>
    <phoneticPr fontId="1"/>
  </si>
  <si>
    <t>問39</t>
    <rPh sb="0" eb="1">
      <t>トイ</t>
    </rPh>
    <phoneticPr fontId="1"/>
  </si>
  <si>
    <t>問42 ①計画相談支援</t>
    <rPh sb="0" eb="1">
      <t>ト</t>
    </rPh>
    <rPh sb="5" eb="7">
      <t>ケイカク</t>
    </rPh>
    <rPh sb="7" eb="9">
      <t>ソウダン</t>
    </rPh>
    <rPh sb="9" eb="11">
      <t>シエン</t>
    </rPh>
    <phoneticPr fontId="1"/>
  </si>
  <si>
    <t>①児童発達支援</t>
    <rPh sb="1" eb="7">
      <t>ジドウハッタツシエン</t>
    </rPh>
    <phoneticPr fontId="1"/>
  </si>
  <si>
    <t>②放課後等デイサービス施設入所支援</t>
    <rPh sb="1" eb="5">
      <t>ホウカゴトウ</t>
    </rPh>
    <rPh sb="11" eb="13">
      <t>シセツ</t>
    </rPh>
    <rPh sb="13" eb="15">
      <t>ニュウショ</t>
    </rPh>
    <rPh sb="15" eb="17">
      <t>シエン</t>
    </rPh>
    <phoneticPr fontId="1"/>
  </si>
  <si>
    <t>③保育所等訪問支援</t>
    <rPh sb="1" eb="3">
      <t>ホイク</t>
    </rPh>
    <rPh sb="3" eb="4">
      <t>ショ</t>
    </rPh>
    <rPh sb="4" eb="5">
      <t>トウ</t>
    </rPh>
    <rPh sb="5" eb="7">
      <t>ホウモン</t>
    </rPh>
    <rPh sb="7" eb="9">
      <t>シエン</t>
    </rPh>
    <phoneticPr fontId="1"/>
  </si>
  <si>
    <t>①短期入所</t>
    <rPh sb="1" eb="3">
      <t>タンキ</t>
    </rPh>
    <rPh sb="3" eb="5">
      <t>ニュウショ</t>
    </rPh>
    <phoneticPr fontId="1"/>
  </si>
  <si>
    <t>④日常生活用具給付等事業</t>
    <rPh sb="1" eb="3">
      <t>ニチジョウ</t>
    </rPh>
    <rPh sb="3" eb="5">
      <t>セイカツ</t>
    </rPh>
    <rPh sb="5" eb="7">
      <t>ヨウグ</t>
    </rPh>
    <rPh sb="7" eb="9">
      <t>キュウフ</t>
    </rPh>
    <rPh sb="9" eb="10">
      <t>トウ</t>
    </rPh>
    <rPh sb="10" eb="12">
      <t>ジギョウ</t>
    </rPh>
    <phoneticPr fontId="1"/>
  </si>
  <si>
    <t>問４３</t>
    <rPh sb="0" eb="1">
      <t>トイ</t>
    </rPh>
    <phoneticPr fontId="1"/>
  </si>
  <si>
    <t>0-5</t>
  </si>
  <si>
    <t>6-11</t>
  </si>
  <si>
    <t>12-14</t>
  </si>
  <si>
    <t>15-17</t>
  </si>
  <si>
    <t>6</t>
  </si>
  <si>
    <t>7</t>
  </si>
  <si>
    <t>8</t>
  </si>
  <si>
    <t>9</t>
  </si>
  <si>
    <t>10</t>
  </si>
  <si>
    <t>11</t>
  </si>
  <si>
    <t>12</t>
  </si>
  <si>
    <t>13</t>
  </si>
  <si>
    <t>14</t>
  </si>
  <si>
    <t>15</t>
  </si>
  <si>
    <t>16</t>
  </si>
  <si>
    <t>0～5歳</t>
    <rPh sb="3" eb="4">
      <t>サイ</t>
    </rPh>
    <phoneticPr fontId="1"/>
  </si>
  <si>
    <t>6～11歳</t>
    <rPh sb="4" eb="5">
      <t>サイ</t>
    </rPh>
    <phoneticPr fontId="1"/>
  </si>
  <si>
    <t>12～14歳</t>
    <rPh sb="5" eb="6">
      <t>サイ</t>
    </rPh>
    <phoneticPr fontId="1"/>
  </si>
  <si>
    <t>15～17歳</t>
    <rPh sb="5" eb="6">
      <t>サイ</t>
    </rPh>
    <phoneticPr fontId="1"/>
  </si>
  <si>
    <t>教育・就学について</t>
    <rPh sb="0" eb="2">
      <t>キョウイク</t>
    </rPh>
    <rPh sb="3" eb="5">
      <t>シュウガク</t>
    </rPh>
    <phoneticPr fontId="20" alignment="distributed"/>
  </si>
  <si>
    <t>問３１　お子さんは現在、通園・通学をしていますか。</t>
    <rPh sb="5" eb="6">
      <t>コ</t>
    </rPh>
    <rPh sb="9" eb="11">
      <t>ゲンザイ</t>
    </rPh>
    <rPh sb="12" eb="14">
      <t>ツウエン</t>
    </rPh>
    <rPh sb="15" eb="17">
      <t>ツウガク</t>
    </rPh>
    <phoneticPr fontId="1"/>
  </si>
  <si>
    <t>通園・通学中</t>
    <rPh sb="0" eb="2">
      <t>ツウエン</t>
    </rPh>
    <rPh sb="3" eb="6">
      <t>ツウガクチュウ</t>
    </rPh>
    <phoneticPr fontId="1"/>
  </si>
  <si>
    <t>していない</t>
    <phoneticPr fontId="1"/>
  </si>
  <si>
    <t>問３２　通園・通学しているところは、次のうちどこですか。</t>
    <rPh sb="0" eb="1">
      <t>トイ</t>
    </rPh>
    <rPh sb="4" eb="6">
      <t>ツウエン</t>
    </rPh>
    <rPh sb="7" eb="9">
      <t>ツウガク</t>
    </rPh>
    <rPh sb="18" eb="19">
      <t>ツギ</t>
    </rPh>
    <phoneticPr fontId="1"/>
  </si>
  <si>
    <t>保育所・幼稚園</t>
    <rPh sb="0" eb="2">
      <t>ホイク</t>
    </rPh>
    <rPh sb="2" eb="3">
      <t>ショ</t>
    </rPh>
    <rPh sb="4" eb="7">
      <t>ヨウチエン</t>
    </rPh>
    <phoneticPr fontId="1"/>
  </si>
  <si>
    <t>小・中学校・高等学校（普通学級）</t>
    <rPh sb="0" eb="1">
      <t>ショウ</t>
    </rPh>
    <rPh sb="2" eb="5">
      <t>チュウガッコウ</t>
    </rPh>
    <rPh sb="6" eb="8">
      <t>コウトウ</t>
    </rPh>
    <rPh sb="8" eb="10">
      <t>ガッコウ</t>
    </rPh>
    <rPh sb="11" eb="13">
      <t>フツウ</t>
    </rPh>
    <rPh sb="13" eb="15">
      <t>ガッキュウ</t>
    </rPh>
    <phoneticPr fontId="1"/>
  </si>
  <si>
    <t>小・中学校（特別支援学級）</t>
    <rPh sb="0" eb="1">
      <t>ショウ</t>
    </rPh>
    <rPh sb="2" eb="5">
      <t>チュウガッコウ</t>
    </rPh>
    <rPh sb="6" eb="8">
      <t>トクベツ</t>
    </rPh>
    <rPh sb="8" eb="10">
      <t>シエン</t>
    </rPh>
    <rPh sb="10" eb="12">
      <t>ガッキュウ</t>
    </rPh>
    <phoneticPr fontId="1"/>
  </si>
  <si>
    <t>特別支援学校（幼・小・中・高等部）</t>
    <rPh sb="0" eb="6">
      <t>トクベツシエンガッコウ</t>
    </rPh>
    <rPh sb="7" eb="8">
      <t>ヨウ</t>
    </rPh>
    <rPh sb="9" eb="10">
      <t>ショウ</t>
    </rPh>
    <rPh sb="11" eb="12">
      <t>チュウ</t>
    </rPh>
    <rPh sb="13" eb="16">
      <t>コウトウブ</t>
    </rPh>
    <phoneticPr fontId="1"/>
  </si>
  <si>
    <t>問３３　支援が必要な児童・生徒の就学環境として望ましいと思うものは、次のどれですか。</t>
    <rPh sb="4" eb="6">
      <t>シエン</t>
    </rPh>
    <rPh sb="7" eb="9">
      <t>ヒツヨウ</t>
    </rPh>
    <rPh sb="10" eb="12">
      <t>ジドウ</t>
    </rPh>
    <rPh sb="13" eb="15">
      <t>セイト</t>
    </rPh>
    <rPh sb="16" eb="18">
      <t>シュウガク</t>
    </rPh>
    <rPh sb="18" eb="20">
      <t>カンキョウ</t>
    </rPh>
    <rPh sb="23" eb="24">
      <t>ノゾ</t>
    </rPh>
    <rPh sb="28" eb="29">
      <t>オモ</t>
    </rPh>
    <rPh sb="34" eb="35">
      <t>ツギ</t>
    </rPh>
    <phoneticPr fontId="1"/>
  </si>
  <si>
    <t>普通学校において、できるだけ他の児童・生徒と同程度の教育やサポートを受けられる環境</t>
    <rPh sb="0" eb="2">
      <t>フツウ</t>
    </rPh>
    <rPh sb="2" eb="4">
      <t>ガッコウ</t>
    </rPh>
    <rPh sb="14" eb="15">
      <t>タ</t>
    </rPh>
    <rPh sb="16" eb="18">
      <t>ジドウ</t>
    </rPh>
    <rPh sb="19" eb="21">
      <t>セイト</t>
    </rPh>
    <rPh sb="22" eb="25">
      <t>ドウテイド</t>
    </rPh>
    <rPh sb="26" eb="28">
      <t>キョウイク</t>
    </rPh>
    <rPh sb="34" eb="35">
      <t>ウ</t>
    </rPh>
    <rPh sb="39" eb="41">
      <t>カンキョウ</t>
    </rPh>
    <phoneticPr fontId="1"/>
  </si>
  <si>
    <t>普通学校の特別支援学級において、できるだけ専門的な教育やサポートを受けられる環境</t>
    <rPh sb="0" eb="2">
      <t>フツウ</t>
    </rPh>
    <rPh sb="2" eb="4">
      <t>ガッコウ</t>
    </rPh>
    <rPh sb="5" eb="7">
      <t>トクベツ</t>
    </rPh>
    <rPh sb="7" eb="9">
      <t>シエン</t>
    </rPh>
    <rPh sb="9" eb="11">
      <t>ガッキュウ</t>
    </rPh>
    <rPh sb="21" eb="24">
      <t>センモンテキ</t>
    </rPh>
    <rPh sb="25" eb="27">
      <t>キョウイク</t>
    </rPh>
    <rPh sb="33" eb="34">
      <t>ウ</t>
    </rPh>
    <rPh sb="38" eb="40">
      <t>カンキョウ</t>
    </rPh>
    <phoneticPr fontId="1"/>
  </si>
  <si>
    <t>特別支援学校において、専門的な教育やサポートを受けられる環境</t>
    <rPh sb="0" eb="2">
      <t>トクベツ</t>
    </rPh>
    <rPh sb="2" eb="4">
      <t>シエン</t>
    </rPh>
    <rPh sb="4" eb="6">
      <t>ガッコウ</t>
    </rPh>
    <rPh sb="11" eb="14">
      <t>センモンテキ</t>
    </rPh>
    <rPh sb="15" eb="17">
      <t>キョウイク</t>
    </rPh>
    <rPh sb="23" eb="24">
      <t>ウ</t>
    </rPh>
    <rPh sb="28" eb="30">
      <t>カンキョウ</t>
    </rPh>
    <phoneticPr fontId="1"/>
  </si>
  <si>
    <t>問３４　学校・園等での生活を送る上で、さらに充実が必要だと思うのは、次のどれですか。</t>
    <rPh sb="4" eb="6">
      <t>ガッコウ</t>
    </rPh>
    <rPh sb="7" eb="8">
      <t>エン</t>
    </rPh>
    <rPh sb="8" eb="9">
      <t>トウ</t>
    </rPh>
    <rPh sb="11" eb="13">
      <t>セイカツ</t>
    </rPh>
    <rPh sb="14" eb="15">
      <t>オク</t>
    </rPh>
    <rPh sb="16" eb="17">
      <t>ウエ</t>
    </rPh>
    <rPh sb="22" eb="24">
      <t>ジュウジツ</t>
    </rPh>
    <rPh sb="25" eb="27">
      <t>ヒツヨウ</t>
    </rPh>
    <rPh sb="29" eb="30">
      <t>オモ</t>
    </rPh>
    <rPh sb="34" eb="35">
      <t>ツギ</t>
    </rPh>
    <phoneticPr fontId="1"/>
  </si>
  <si>
    <t>専門的な指導</t>
    <rPh sb="0" eb="3">
      <t>センモンテキ</t>
    </rPh>
    <rPh sb="4" eb="6">
      <t>シドウ</t>
    </rPh>
    <phoneticPr fontId="1"/>
  </si>
  <si>
    <t>学校生活に必要な設備</t>
    <rPh sb="0" eb="2">
      <t>ガッコウ</t>
    </rPh>
    <rPh sb="2" eb="4">
      <t>セイカツ</t>
    </rPh>
    <rPh sb="5" eb="7">
      <t>ヒツヨウ</t>
    </rPh>
    <rPh sb="8" eb="10">
      <t>セツビ</t>
    </rPh>
    <phoneticPr fontId="1"/>
  </si>
  <si>
    <t>園内・校内での人的支援</t>
    <rPh sb="0" eb="2">
      <t>エンナイ</t>
    </rPh>
    <rPh sb="3" eb="5">
      <t>コウナイ</t>
    </rPh>
    <rPh sb="7" eb="9">
      <t>ジンテキ</t>
    </rPh>
    <rPh sb="9" eb="11">
      <t>シエン</t>
    </rPh>
    <phoneticPr fontId="1"/>
  </si>
  <si>
    <t>通園・通学への支援</t>
    <rPh sb="0" eb="2">
      <t>ツウエン</t>
    </rPh>
    <rPh sb="3" eb="5">
      <t>ツウガク</t>
    </rPh>
    <rPh sb="7" eb="9">
      <t>シエン</t>
    </rPh>
    <phoneticPr fontId="1"/>
  </si>
  <si>
    <t>友人関係</t>
    <rPh sb="0" eb="2">
      <t>ユウジン</t>
    </rPh>
    <rPh sb="2" eb="4">
      <t>カンケイ</t>
    </rPh>
    <phoneticPr fontId="1"/>
  </si>
  <si>
    <t>職員の理解</t>
    <rPh sb="0" eb="2">
      <t>ショクイン</t>
    </rPh>
    <rPh sb="3" eb="5">
      <t>リカイ</t>
    </rPh>
    <phoneticPr fontId="1"/>
  </si>
  <si>
    <t>周囲の子どもたち（又はその保護者）の理解</t>
    <rPh sb="0" eb="2">
      <t>シュウイ</t>
    </rPh>
    <rPh sb="3" eb="4">
      <t>コ</t>
    </rPh>
    <rPh sb="9" eb="10">
      <t>マタ</t>
    </rPh>
    <rPh sb="13" eb="16">
      <t>ホゴシャ</t>
    </rPh>
    <rPh sb="18" eb="20">
      <t>リカイ</t>
    </rPh>
    <phoneticPr fontId="1"/>
  </si>
  <si>
    <t>就学指導・進路指導</t>
    <rPh sb="0" eb="2">
      <t>シュウガク</t>
    </rPh>
    <rPh sb="2" eb="4">
      <t>シドウ</t>
    </rPh>
    <rPh sb="5" eb="7">
      <t>シンロ</t>
    </rPh>
    <rPh sb="7" eb="9">
      <t>シドウ</t>
    </rPh>
    <phoneticPr fontId="1"/>
  </si>
  <si>
    <t>問２４　難しい漢字（全体的に文章を読むことが苦手）
問４３　義務教育後の進学や就職が心配です。情報も選択肢も少ないと実感しています。特に、知的には低いですが、生活力やコミュニケーション能力はそこまで低くないので、周囲からの理解は得られにくく、今後が心配です。
　また、放デイを利用していないので、放課後の過ごし方についても、もっと町内で参加できるものがあればと思います。（もし、あるのに知らないだけでしたらすみません）
　習い事や寺小屋のようなことや、町内の子どもの活動には興味があっても参加にまではいたりません。そういう子にも参加できる場があると、外で活動できたと自信にもなるのではないかと思います。</t>
    <rPh sb="0" eb="1">
      <t>トイ</t>
    </rPh>
    <rPh sb="4" eb="5">
      <t>ムズカ</t>
    </rPh>
    <rPh sb="7" eb="9">
      <t>カンジ</t>
    </rPh>
    <rPh sb="10" eb="13">
      <t>ゼンタイテキ</t>
    </rPh>
    <rPh sb="14" eb="16">
      <t>ブンショウ</t>
    </rPh>
    <rPh sb="17" eb="18">
      <t>ヨ</t>
    </rPh>
    <rPh sb="22" eb="24">
      <t>ニガテ</t>
    </rPh>
    <rPh sb="26" eb="27">
      <t>トイ</t>
    </rPh>
    <rPh sb="30" eb="32">
      <t>ギム</t>
    </rPh>
    <rPh sb="32" eb="34">
      <t>キョウイク</t>
    </rPh>
    <rPh sb="34" eb="35">
      <t>ゴ</t>
    </rPh>
    <rPh sb="36" eb="38">
      <t>シンガク</t>
    </rPh>
    <rPh sb="39" eb="41">
      <t>シュウショク</t>
    </rPh>
    <rPh sb="42" eb="44">
      <t>シンパイ</t>
    </rPh>
    <rPh sb="47" eb="49">
      <t>ジョウホウ</t>
    </rPh>
    <rPh sb="50" eb="53">
      <t>センタクシ</t>
    </rPh>
    <rPh sb="54" eb="55">
      <t>スク</t>
    </rPh>
    <rPh sb="58" eb="60">
      <t>ジッカン</t>
    </rPh>
    <rPh sb="66" eb="67">
      <t>トク</t>
    </rPh>
    <rPh sb="69" eb="71">
      <t>チテキ</t>
    </rPh>
    <rPh sb="73" eb="74">
      <t>ヒク</t>
    </rPh>
    <rPh sb="79" eb="82">
      <t>セイカツリョク</t>
    </rPh>
    <rPh sb="92" eb="94">
      <t>ノウリョク</t>
    </rPh>
    <rPh sb="99" eb="100">
      <t>ヒク</t>
    </rPh>
    <rPh sb="106" eb="108">
      <t>シュウイ</t>
    </rPh>
    <rPh sb="111" eb="113">
      <t>リカイ</t>
    </rPh>
    <rPh sb="114" eb="115">
      <t>エ</t>
    </rPh>
    <rPh sb="121" eb="123">
      <t>コンゴ</t>
    </rPh>
    <rPh sb="124" eb="126">
      <t>シンパイ</t>
    </rPh>
    <rPh sb="134" eb="135">
      <t>ホウ</t>
    </rPh>
    <rPh sb="138" eb="140">
      <t>リヨウ</t>
    </rPh>
    <rPh sb="148" eb="151">
      <t>ホウカゴ</t>
    </rPh>
    <rPh sb="152" eb="153">
      <t>ス</t>
    </rPh>
    <rPh sb="155" eb="156">
      <t>カタ</t>
    </rPh>
    <rPh sb="165" eb="167">
      <t>チョウナイ</t>
    </rPh>
    <rPh sb="168" eb="170">
      <t>サンカ</t>
    </rPh>
    <rPh sb="180" eb="181">
      <t>オモ</t>
    </rPh>
    <rPh sb="193" eb="194">
      <t>シ</t>
    </rPh>
    <rPh sb="211" eb="212">
      <t>ナラ</t>
    </rPh>
    <rPh sb="213" eb="214">
      <t>ゴト</t>
    </rPh>
    <rPh sb="215" eb="216">
      <t>テラ</t>
    </rPh>
    <rPh sb="216" eb="218">
      <t>ゴヤ</t>
    </rPh>
    <rPh sb="226" eb="228">
      <t>チョウナイ</t>
    </rPh>
    <rPh sb="229" eb="230">
      <t>コ</t>
    </rPh>
    <rPh sb="233" eb="235">
      <t>カツドウ</t>
    </rPh>
    <rPh sb="237" eb="239">
      <t>キョウミ</t>
    </rPh>
    <rPh sb="244" eb="246">
      <t>サンカ</t>
    </rPh>
    <rPh sb="261" eb="262">
      <t>コ</t>
    </rPh>
    <rPh sb="264" eb="266">
      <t>サンカ</t>
    </rPh>
    <rPh sb="269" eb="270">
      <t>バ</t>
    </rPh>
    <rPh sb="275" eb="276">
      <t>ソト</t>
    </rPh>
    <rPh sb="277" eb="279">
      <t>カツドウ</t>
    </rPh>
    <rPh sb="283" eb="285">
      <t>ジシン</t>
    </rPh>
    <rPh sb="296" eb="297">
      <t>オモ</t>
    </rPh>
    <phoneticPr fontId="1"/>
  </si>
  <si>
    <t xml:space="preserve">問１９　公共交通機関の１人の利用が難しい
問２１　今、特にない
問３９　相談している
</t>
    <rPh sb="0" eb="1">
      <t>トイ</t>
    </rPh>
    <rPh sb="4" eb="6">
      <t>コウキョウ</t>
    </rPh>
    <rPh sb="6" eb="8">
      <t>コウツウ</t>
    </rPh>
    <rPh sb="8" eb="10">
      <t>キカン</t>
    </rPh>
    <rPh sb="12" eb="13">
      <t>ニン</t>
    </rPh>
    <rPh sb="14" eb="16">
      <t>リヨウ</t>
    </rPh>
    <rPh sb="17" eb="18">
      <t>ムズカ</t>
    </rPh>
    <rPh sb="21" eb="22">
      <t>トイ</t>
    </rPh>
    <rPh sb="25" eb="26">
      <t>イマ</t>
    </rPh>
    <rPh sb="27" eb="28">
      <t>トク</t>
    </rPh>
    <rPh sb="32" eb="33">
      <t>トイ</t>
    </rPh>
    <rPh sb="36" eb="38">
      <t>ソウダン</t>
    </rPh>
    <phoneticPr fontId="1"/>
  </si>
  <si>
    <t xml:space="preserve">問２　日中一時支援事業所
問４０　相談しない
</t>
    <rPh sb="0" eb="1">
      <t>トイ</t>
    </rPh>
    <rPh sb="3" eb="5">
      <t>ニッチュウ</t>
    </rPh>
    <rPh sb="5" eb="7">
      <t>イチジ</t>
    </rPh>
    <rPh sb="7" eb="9">
      <t>シエン</t>
    </rPh>
    <rPh sb="9" eb="11">
      <t>ジギョウ</t>
    </rPh>
    <rPh sb="11" eb="12">
      <t>ショ</t>
    </rPh>
    <rPh sb="13" eb="14">
      <t>トイ</t>
    </rPh>
    <rPh sb="17" eb="19">
      <t>ソウダン</t>
    </rPh>
    <phoneticPr fontId="1"/>
  </si>
  <si>
    <t xml:space="preserve">問８　自宅と寄宿舎
問９（１）　学校の寄宿舎、先生と子どもたち
　　　（２）寄宿舎
問１５　分からない
問１９　聞きとれない。伝わらなかったらどうしよう。
問３０　親の収入に関係なく、補装具の支援があること
問３７　進学
問４０　学校の先生
</t>
    <rPh sb="0" eb="1">
      <t>トイ</t>
    </rPh>
    <rPh sb="3" eb="5">
      <t>ジタク</t>
    </rPh>
    <rPh sb="6" eb="9">
      <t>キシュクシャ</t>
    </rPh>
    <rPh sb="10" eb="11">
      <t>トイ</t>
    </rPh>
    <rPh sb="16" eb="18">
      <t>ガッコウ</t>
    </rPh>
    <rPh sb="19" eb="22">
      <t>キシュクシャ</t>
    </rPh>
    <rPh sb="23" eb="25">
      <t>センセイ</t>
    </rPh>
    <rPh sb="26" eb="27">
      <t>コ</t>
    </rPh>
    <rPh sb="38" eb="41">
      <t>キシュクシャ</t>
    </rPh>
    <rPh sb="42" eb="43">
      <t>トイ</t>
    </rPh>
    <rPh sb="46" eb="47">
      <t>ワ</t>
    </rPh>
    <rPh sb="52" eb="53">
      <t>トイ</t>
    </rPh>
    <rPh sb="56" eb="57">
      <t>キ</t>
    </rPh>
    <rPh sb="63" eb="64">
      <t>ツタ</t>
    </rPh>
    <rPh sb="78" eb="79">
      <t>トイ</t>
    </rPh>
    <rPh sb="82" eb="83">
      <t>オヤ</t>
    </rPh>
    <rPh sb="84" eb="86">
      <t>シュウニュウ</t>
    </rPh>
    <rPh sb="87" eb="89">
      <t>カンケイ</t>
    </rPh>
    <rPh sb="92" eb="95">
      <t>ホソウグ</t>
    </rPh>
    <rPh sb="96" eb="98">
      <t>シエン</t>
    </rPh>
    <rPh sb="104" eb="105">
      <t>トイ</t>
    </rPh>
    <rPh sb="108" eb="110">
      <t>シンガク</t>
    </rPh>
    <rPh sb="111" eb="112">
      <t>トイ</t>
    </rPh>
    <rPh sb="115" eb="117">
      <t>ガッコウ</t>
    </rPh>
    <rPh sb="118" eb="120">
      <t>センセイ</t>
    </rPh>
    <phoneticPr fontId="1"/>
  </si>
  <si>
    <t xml:space="preserve">問１３　帯広市や会社で育休後の預け先を断られた。
問１７　一日かかる。持ち帰る薬や在宅物品の量が多くて大変。（特に、薬の処方に１時間かかるので宅配が使えるとありがたい）
問２３　医療器材や薬を持っていけない
問２４　医療器材や薬を持っていけない
問３０　帯広市の福祉サービス等を利用する際の町をこえた送迎の充実。芽室町内だけではまかなえない施設や学校の利用は不可欠。
問４３　医療的ケアが受けられる施設をつくってほしい。また、保育所のように朝早くから夕方まで長い時間預けられる場所も必要。保育所を卒園してしまうといっきに預け先がなく、特に重度障害の子を待つ親は正社員として働くことが難しいのが現状。
　新しく場所をつくれなくとも、学童に医療的ケアが出来る人を配置する、保育所に施設や学校・事業所の前後の預け先として受け入れてほしい。保育所からの前後の送迎もしてほしい。
　障害のある子の預け先があったとしても、どこも受入れの時間が遅く、終わりも早いため仕事を変えなければいけない。
</t>
    <rPh sb="0" eb="1">
      <t>トイ</t>
    </rPh>
    <rPh sb="4" eb="7">
      <t>オビヒロシ</t>
    </rPh>
    <rPh sb="8" eb="10">
      <t>カイシャ</t>
    </rPh>
    <rPh sb="11" eb="13">
      <t>イクキュウ</t>
    </rPh>
    <rPh sb="13" eb="14">
      <t>ゴ</t>
    </rPh>
    <rPh sb="15" eb="16">
      <t>アズ</t>
    </rPh>
    <rPh sb="17" eb="18">
      <t>サキ</t>
    </rPh>
    <rPh sb="19" eb="20">
      <t>コトワ</t>
    </rPh>
    <rPh sb="25" eb="26">
      <t>トイ</t>
    </rPh>
    <rPh sb="29" eb="31">
      <t>イチニチ</t>
    </rPh>
    <rPh sb="35" eb="36">
      <t>モ</t>
    </rPh>
    <rPh sb="37" eb="38">
      <t>カエ</t>
    </rPh>
    <rPh sb="39" eb="40">
      <t>クスリ</t>
    </rPh>
    <rPh sb="41" eb="43">
      <t>ザイタク</t>
    </rPh>
    <rPh sb="43" eb="45">
      <t>ブッピン</t>
    </rPh>
    <rPh sb="46" eb="47">
      <t>リョウ</t>
    </rPh>
    <rPh sb="48" eb="49">
      <t>オオ</t>
    </rPh>
    <rPh sb="51" eb="53">
      <t>タイヘン</t>
    </rPh>
    <rPh sb="55" eb="56">
      <t>トク</t>
    </rPh>
    <rPh sb="58" eb="59">
      <t>クスリ</t>
    </rPh>
    <rPh sb="60" eb="62">
      <t>ショホウ</t>
    </rPh>
    <rPh sb="64" eb="66">
      <t>ジカン</t>
    </rPh>
    <rPh sb="71" eb="73">
      <t>タクハイ</t>
    </rPh>
    <rPh sb="74" eb="75">
      <t>ツカ</t>
    </rPh>
    <rPh sb="85" eb="86">
      <t>トイ</t>
    </rPh>
    <rPh sb="89" eb="91">
      <t>イリョウ</t>
    </rPh>
    <rPh sb="91" eb="93">
      <t>キザイ</t>
    </rPh>
    <rPh sb="94" eb="95">
      <t>クスリ</t>
    </rPh>
    <rPh sb="96" eb="97">
      <t>モ</t>
    </rPh>
    <rPh sb="104" eb="105">
      <t>トイ</t>
    </rPh>
    <rPh sb="108" eb="110">
      <t>イリョウ</t>
    </rPh>
    <rPh sb="110" eb="112">
      <t>キザイ</t>
    </rPh>
    <rPh sb="113" eb="114">
      <t>クスリ</t>
    </rPh>
    <rPh sb="115" eb="116">
      <t>モ</t>
    </rPh>
    <rPh sb="123" eb="124">
      <t>トイ</t>
    </rPh>
    <rPh sb="127" eb="130">
      <t>オビヒロシ</t>
    </rPh>
    <rPh sb="131" eb="133">
      <t>フクシ</t>
    </rPh>
    <rPh sb="137" eb="138">
      <t>トウ</t>
    </rPh>
    <rPh sb="139" eb="141">
      <t>リヨウ</t>
    </rPh>
    <rPh sb="143" eb="144">
      <t>サイ</t>
    </rPh>
    <rPh sb="145" eb="146">
      <t>マチ</t>
    </rPh>
    <rPh sb="150" eb="152">
      <t>ソウゲイ</t>
    </rPh>
    <rPh sb="153" eb="155">
      <t>ジュウジツ</t>
    </rPh>
    <rPh sb="156" eb="159">
      <t>メムロチョウ</t>
    </rPh>
    <rPh sb="159" eb="160">
      <t>ナイ</t>
    </rPh>
    <rPh sb="170" eb="172">
      <t>シセツ</t>
    </rPh>
    <rPh sb="173" eb="175">
      <t>ガッコウ</t>
    </rPh>
    <rPh sb="176" eb="178">
      <t>リヨウ</t>
    </rPh>
    <rPh sb="179" eb="182">
      <t>フカケツ</t>
    </rPh>
    <rPh sb="184" eb="185">
      <t>トイ</t>
    </rPh>
    <rPh sb="188" eb="191">
      <t>イリョウテキ</t>
    </rPh>
    <rPh sb="194" eb="195">
      <t>ウ</t>
    </rPh>
    <rPh sb="199" eb="201">
      <t>シセツ</t>
    </rPh>
    <rPh sb="213" eb="215">
      <t>ホイク</t>
    </rPh>
    <rPh sb="215" eb="216">
      <t>ショ</t>
    </rPh>
    <rPh sb="220" eb="221">
      <t>アサ</t>
    </rPh>
    <rPh sb="221" eb="222">
      <t>ハヤ</t>
    </rPh>
    <rPh sb="225" eb="227">
      <t>ユウガタ</t>
    </rPh>
    <rPh sb="229" eb="230">
      <t>ナガ</t>
    </rPh>
    <rPh sb="231" eb="233">
      <t>ジカン</t>
    </rPh>
    <rPh sb="233" eb="234">
      <t>アズ</t>
    </rPh>
    <rPh sb="238" eb="240">
      <t>バショ</t>
    </rPh>
    <rPh sb="241" eb="243">
      <t>ヒツヨウ</t>
    </rPh>
    <rPh sb="244" eb="246">
      <t>ホイク</t>
    </rPh>
    <rPh sb="246" eb="247">
      <t>ショ</t>
    </rPh>
    <rPh sb="248" eb="250">
      <t>ソツエン</t>
    </rPh>
    <rPh sb="260" eb="261">
      <t>アズ</t>
    </rPh>
    <rPh sb="262" eb="263">
      <t>サキ</t>
    </rPh>
    <rPh sb="267" eb="268">
      <t>トク</t>
    </rPh>
    <rPh sb="269" eb="271">
      <t>ジュウド</t>
    </rPh>
    <rPh sb="271" eb="273">
      <t>ショウガイ</t>
    </rPh>
    <rPh sb="274" eb="275">
      <t>コ</t>
    </rPh>
    <rPh sb="276" eb="277">
      <t>マ</t>
    </rPh>
    <rPh sb="278" eb="279">
      <t>オヤ</t>
    </rPh>
    <rPh sb="280" eb="283">
      <t>セイシャイン</t>
    </rPh>
    <rPh sb="286" eb="287">
      <t>ハタラ</t>
    </rPh>
    <rPh sb="291" eb="292">
      <t>ムズカ</t>
    </rPh>
    <rPh sb="296" eb="298">
      <t>ゲンジョウ</t>
    </rPh>
    <rPh sb="301" eb="302">
      <t>アタラ</t>
    </rPh>
    <rPh sb="304" eb="306">
      <t>バショ</t>
    </rPh>
    <rPh sb="315" eb="317">
      <t>ガクドウ</t>
    </rPh>
    <rPh sb="318" eb="321">
      <t>イリョウテキ</t>
    </rPh>
    <rPh sb="324" eb="326">
      <t>デキ</t>
    </rPh>
    <rPh sb="327" eb="328">
      <t>ヒト</t>
    </rPh>
    <rPh sb="329" eb="331">
      <t>ハイチ</t>
    </rPh>
    <rPh sb="334" eb="336">
      <t>ホイク</t>
    </rPh>
    <rPh sb="336" eb="337">
      <t>ショ</t>
    </rPh>
    <rPh sb="338" eb="340">
      <t>シセツ</t>
    </rPh>
    <rPh sb="341" eb="343">
      <t>ガッコウ</t>
    </rPh>
    <rPh sb="344" eb="347">
      <t>ジギョウショ</t>
    </rPh>
    <rPh sb="348" eb="350">
      <t>ゼンゴ</t>
    </rPh>
    <rPh sb="351" eb="352">
      <t>アズ</t>
    </rPh>
    <rPh sb="353" eb="354">
      <t>サキ</t>
    </rPh>
    <rPh sb="357" eb="358">
      <t>ウ</t>
    </rPh>
    <rPh sb="359" eb="360">
      <t>イ</t>
    </rPh>
    <rPh sb="366" eb="368">
      <t>ホイク</t>
    </rPh>
    <rPh sb="368" eb="369">
      <t>ショ</t>
    </rPh>
    <rPh sb="372" eb="374">
      <t>ゼンゴ</t>
    </rPh>
    <rPh sb="375" eb="377">
      <t>ソウゲイ</t>
    </rPh>
    <rPh sb="386" eb="388">
      <t>ショウガイ</t>
    </rPh>
    <rPh sb="391" eb="392">
      <t>コ</t>
    </rPh>
    <rPh sb="393" eb="394">
      <t>アズ</t>
    </rPh>
    <rPh sb="395" eb="396">
      <t>サキ</t>
    </rPh>
    <rPh sb="408" eb="410">
      <t>ウケイ</t>
    </rPh>
    <rPh sb="412" eb="414">
      <t>ジカン</t>
    </rPh>
    <rPh sb="415" eb="416">
      <t>オソ</t>
    </rPh>
    <rPh sb="418" eb="419">
      <t>オ</t>
    </rPh>
    <rPh sb="422" eb="423">
      <t>ハヤ</t>
    </rPh>
    <rPh sb="426" eb="428">
      <t>シゴト</t>
    </rPh>
    <rPh sb="429" eb="430">
      <t>カ</t>
    </rPh>
    <phoneticPr fontId="1"/>
  </si>
  <si>
    <t xml:space="preserve">問３３　親や専門家が見て、その子に必要な環境を選べることが大切だと思います。
</t>
    <rPh sb="0" eb="1">
      <t>トイ</t>
    </rPh>
    <rPh sb="4" eb="5">
      <t>オヤ</t>
    </rPh>
    <rPh sb="6" eb="9">
      <t>センモンカ</t>
    </rPh>
    <rPh sb="10" eb="11">
      <t>ミ</t>
    </rPh>
    <rPh sb="15" eb="16">
      <t>コ</t>
    </rPh>
    <rPh sb="17" eb="19">
      <t>ヒツヨウ</t>
    </rPh>
    <rPh sb="20" eb="22">
      <t>カンキョウ</t>
    </rPh>
    <rPh sb="23" eb="24">
      <t>エラ</t>
    </rPh>
    <rPh sb="29" eb="31">
      <t>タイセツ</t>
    </rPh>
    <rPh sb="33" eb="34">
      <t>オモ</t>
    </rPh>
    <phoneticPr fontId="1"/>
  </si>
  <si>
    <t xml:space="preserve">問４３　現在、支援級に在籍しています。
　　　　　数年前に障害者福祉が充実している町と思い移住してきました。
　　　　　ですが、小・中共にベテランの先生に受け持っていただいたのは１年で、その後新任の先生、特学を受け持ったことのない先生、さらには、発達障害について無知すぎてこっちが相談したい立場なのに話になりません。
　　　　　どうして、支援級の担任になる先生方は、研修・実習等もなく知識も何もないまま支援級の担任になれるのでしょうか。親にしたら不安しかありません。
　　　　　なにも良い方向にむきませんよね。もっと考えて先生を配置してください。
</t>
    <rPh sb="0" eb="1">
      <t>トイ</t>
    </rPh>
    <rPh sb="4" eb="6">
      <t>ゲンザイ</t>
    </rPh>
    <rPh sb="7" eb="9">
      <t>シエン</t>
    </rPh>
    <rPh sb="9" eb="10">
      <t>キュウ</t>
    </rPh>
    <rPh sb="11" eb="13">
      <t>ザイセキ</t>
    </rPh>
    <rPh sb="25" eb="27">
      <t>スウネン</t>
    </rPh>
    <rPh sb="27" eb="28">
      <t>マエ</t>
    </rPh>
    <rPh sb="29" eb="32">
      <t>ショウガイシャ</t>
    </rPh>
    <rPh sb="32" eb="34">
      <t>フクシ</t>
    </rPh>
    <rPh sb="35" eb="37">
      <t>ジュウジツ</t>
    </rPh>
    <rPh sb="41" eb="42">
      <t>マチ</t>
    </rPh>
    <rPh sb="43" eb="44">
      <t>オモ</t>
    </rPh>
    <rPh sb="45" eb="47">
      <t>イジュウ</t>
    </rPh>
    <rPh sb="64" eb="65">
      <t>ショウ</t>
    </rPh>
    <rPh sb="66" eb="67">
      <t>チュウ</t>
    </rPh>
    <rPh sb="67" eb="68">
      <t>トモ</t>
    </rPh>
    <rPh sb="74" eb="76">
      <t>センセイ</t>
    </rPh>
    <rPh sb="77" eb="78">
      <t>ウ</t>
    </rPh>
    <rPh sb="79" eb="80">
      <t>モ</t>
    </rPh>
    <rPh sb="90" eb="91">
      <t>ネン</t>
    </rPh>
    <rPh sb="95" eb="96">
      <t>ゴ</t>
    </rPh>
    <rPh sb="96" eb="98">
      <t>シンニン</t>
    </rPh>
    <rPh sb="99" eb="101">
      <t>センセイ</t>
    </rPh>
    <rPh sb="102" eb="104">
      <t>トクガク</t>
    </rPh>
    <rPh sb="105" eb="106">
      <t>ウ</t>
    </rPh>
    <rPh sb="107" eb="108">
      <t>モ</t>
    </rPh>
    <rPh sb="115" eb="117">
      <t>センセイ</t>
    </rPh>
    <rPh sb="123" eb="125">
      <t>ハッタツ</t>
    </rPh>
    <rPh sb="125" eb="127">
      <t>ショウガイ</t>
    </rPh>
    <rPh sb="131" eb="133">
      <t>ムチ</t>
    </rPh>
    <rPh sb="140" eb="142">
      <t>ソウダン</t>
    </rPh>
    <rPh sb="145" eb="147">
      <t>タチバ</t>
    </rPh>
    <rPh sb="150" eb="151">
      <t>ハナシ</t>
    </rPh>
    <rPh sb="169" eb="171">
      <t>シエン</t>
    </rPh>
    <rPh sb="171" eb="172">
      <t>キュウ</t>
    </rPh>
    <rPh sb="173" eb="175">
      <t>タンニン</t>
    </rPh>
    <rPh sb="178" eb="180">
      <t>センセイ</t>
    </rPh>
    <rPh sb="180" eb="181">
      <t>カタ</t>
    </rPh>
    <rPh sb="183" eb="185">
      <t>ケンシュウ</t>
    </rPh>
    <rPh sb="186" eb="188">
      <t>ジッシュウ</t>
    </rPh>
    <rPh sb="188" eb="189">
      <t>ナド</t>
    </rPh>
    <rPh sb="192" eb="194">
      <t>チシキ</t>
    </rPh>
    <rPh sb="195" eb="196">
      <t>ナニ</t>
    </rPh>
    <rPh sb="201" eb="203">
      <t>シエン</t>
    </rPh>
    <rPh sb="203" eb="204">
      <t>キュウ</t>
    </rPh>
    <rPh sb="205" eb="207">
      <t>タンニン</t>
    </rPh>
    <rPh sb="218" eb="219">
      <t>オヤ</t>
    </rPh>
    <rPh sb="223" eb="225">
      <t>フアン</t>
    </rPh>
    <rPh sb="242" eb="243">
      <t>ヨ</t>
    </rPh>
    <rPh sb="244" eb="246">
      <t>ホウコウ</t>
    </rPh>
    <rPh sb="258" eb="259">
      <t>カンガ</t>
    </rPh>
    <rPh sb="261" eb="263">
      <t>センセイ</t>
    </rPh>
    <rPh sb="264" eb="266">
      <t>ハイチ</t>
    </rPh>
    <phoneticPr fontId="1"/>
  </si>
  <si>
    <t xml:space="preserve">問３２　児童発達支援センター
</t>
    <rPh sb="0" eb="1">
      <t>トイ</t>
    </rPh>
    <rPh sb="4" eb="6">
      <t>ジドウ</t>
    </rPh>
    <rPh sb="6" eb="8">
      <t>ハッタツ</t>
    </rPh>
    <rPh sb="8" eb="10">
      <t>シエン</t>
    </rPh>
    <phoneticPr fontId="1"/>
  </si>
  <si>
    <t xml:space="preserve">問３７　いずれは家を出る。
問３９　自動車学校
問４０　主治医やリハビリスタッフ
</t>
    <rPh sb="0" eb="1">
      <t>トイ</t>
    </rPh>
    <rPh sb="8" eb="9">
      <t>イエ</t>
    </rPh>
    <rPh sb="10" eb="11">
      <t>デ</t>
    </rPh>
    <rPh sb="14" eb="15">
      <t>トイ</t>
    </rPh>
    <rPh sb="18" eb="21">
      <t>ジドウシャ</t>
    </rPh>
    <rPh sb="21" eb="23">
      <t>ガッコウ</t>
    </rPh>
    <rPh sb="24" eb="25">
      <t>トイ</t>
    </rPh>
    <rPh sb="28" eb="31">
      <t>シュジイ</t>
    </rPh>
    <phoneticPr fontId="1"/>
  </si>
  <si>
    <t xml:space="preserve">問８　寄宿舎
問９　高校　寄宿舎の仲間
問１０　高校　寄宿舎
問４３　芽室町は、障害のある人にあたたかい町であると住んでいて感じます。行政が住民の気もちを考えて、障害のある人への配慮やサービスの提供をしてくれるからだと思います。
　　　　　まだわが子（聴覚障害）が幼いうちは、ろう学校に通うために、日中一時支援や移動支援をして、サポートのおかげで仕事を続け、子育てができました。
　　　　　手話サークルも芽室町は活発で、聞こえない人理解に加え、ろう者が住みやすい町づくりにもはたらきかけています。ありがたいです。
　　　　　芽室町で子育てができたことは幸せでした。
</t>
    <rPh sb="0" eb="1">
      <t>トイ</t>
    </rPh>
    <rPh sb="3" eb="6">
      <t>キシュクシャ</t>
    </rPh>
    <rPh sb="7" eb="8">
      <t>トイ</t>
    </rPh>
    <rPh sb="10" eb="12">
      <t>コウコウ</t>
    </rPh>
    <rPh sb="13" eb="16">
      <t>キシュクシャ</t>
    </rPh>
    <rPh sb="17" eb="19">
      <t>ナカマ</t>
    </rPh>
    <rPh sb="20" eb="21">
      <t>トイ</t>
    </rPh>
    <rPh sb="24" eb="26">
      <t>コウコウ</t>
    </rPh>
    <rPh sb="27" eb="30">
      <t>キシュクシャ</t>
    </rPh>
    <rPh sb="31" eb="32">
      <t>トイ</t>
    </rPh>
    <rPh sb="35" eb="38">
      <t>メムロチョウ</t>
    </rPh>
    <rPh sb="40" eb="42">
      <t>ショウガイ</t>
    </rPh>
    <rPh sb="45" eb="46">
      <t>ヒト</t>
    </rPh>
    <rPh sb="52" eb="53">
      <t>マチ</t>
    </rPh>
    <rPh sb="57" eb="58">
      <t>ス</t>
    </rPh>
    <rPh sb="62" eb="63">
      <t>カン</t>
    </rPh>
    <rPh sb="67" eb="69">
      <t>ギョウセイ</t>
    </rPh>
    <rPh sb="70" eb="72">
      <t>ジュウミン</t>
    </rPh>
    <rPh sb="73" eb="74">
      <t>キ</t>
    </rPh>
    <rPh sb="77" eb="78">
      <t>カンガ</t>
    </rPh>
    <rPh sb="81" eb="83">
      <t>ショウガイ</t>
    </rPh>
    <rPh sb="86" eb="87">
      <t>ヒト</t>
    </rPh>
    <rPh sb="89" eb="91">
      <t>ハイリョ</t>
    </rPh>
    <rPh sb="97" eb="99">
      <t>テイキョウ</t>
    </rPh>
    <rPh sb="109" eb="110">
      <t>オモ</t>
    </rPh>
    <rPh sb="124" eb="125">
      <t>コ</t>
    </rPh>
    <rPh sb="126" eb="128">
      <t>チョウカク</t>
    </rPh>
    <rPh sb="128" eb="130">
      <t>ショウガイ</t>
    </rPh>
    <rPh sb="132" eb="133">
      <t>オサナ</t>
    </rPh>
    <rPh sb="140" eb="142">
      <t>ガッコウ</t>
    </rPh>
    <rPh sb="143" eb="144">
      <t>カヨ</t>
    </rPh>
    <rPh sb="149" eb="153">
      <t>ニッチュウイチジ</t>
    </rPh>
    <rPh sb="153" eb="155">
      <t>シエン</t>
    </rPh>
    <rPh sb="156" eb="158">
      <t>イドウ</t>
    </rPh>
    <rPh sb="158" eb="160">
      <t>シエン</t>
    </rPh>
    <rPh sb="173" eb="175">
      <t>シゴト</t>
    </rPh>
    <rPh sb="176" eb="177">
      <t>ツヅ</t>
    </rPh>
    <rPh sb="179" eb="181">
      <t>コソダ</t>
    </rPh>
    <rPh sb="195" eb="197">
      <t>シュワ</t>
    </rPh>
    <rPh sb="202" eb="205">
      <t>メムロチョウ</t>
    </rPh>
    <rPh sb="206" eb="208">
      <t>カッパツ</t>
    </rPh>
    <rPh sb="210" eb="211">
      <t>キ</t>
    </rPh>
    <rPh sb="215" eb="216">
      <t>ヒト</t>
    </rPh>
    <rPh sb="216" eb="218">
      <t>リカイ</t>
    </rPh>
    <rPh sb="219" eb="220">
      <t>クワ</t>
    </rPh>
    <rPh sb="224" eb="225">
      <t>シャ</t>
    </rPh>
    <rPh sb="226" eb="227">
      <t>ス</t>
    </rPh>
    <rPh sb="231" eb="232">
      <t>マチ</t>
    </rPh>
    <rPh sb="262" eb="265">
      <t>メムロチョウ</t>
    </rPh>
    <rPh sb="266" eb="268">
      <t>コソダ</t>
    </rPh>
    <rPh sb="276" eb="277">
      <t>シアワ</t>
    </rPh>
    <phoneticPr fontId="1"/>
  </si>
  <si>
    <t xml:space="preserve">問４３　第三者が定期的に訪問するなど、各事業所に行い、職員の児童に対する対応を確認してほしい。
</t>
    <rPh sb="0" eb="1">
      <t>トイ</t>
    </rPh>
    <rPh sb="4" eb="7">
      <t>ダイサンシャ</t>
    </rPh>
    <rPh sb="8" eb="11">
      <t>テイキテキ</t>
    </rPh>
    <rPh sb="12" eb="14">
      <t>ホウモン</t>
    </rPh>
    <rPh sb="19" eb="23">
      <t>カクジギョウショ</t>
    </rPh>
    <rPh sb="24" eb="25">
      <t>オコナ</t>
    </rPh>
    <rPh sb="27" eb="29">
      <t>ショクイン</t>
    </rPh>
    <rPh sb="30" eb="32">
      <t>ジドウ</t>
    </rPh>
    <rPh sb="33" eb="34">
      <t>タイ</t>
    </rPh>
    <rPh sb="36" eb="38">
      <t>タイオウ</t>
    </rPh>
    <rPh sb="39" eb="41">
      <t>カクニンカンガセンセイハイチ</t>
    </rPh>
    <phoneticPr fontId="1"/>
  </si>
  <si>
    <t xml:space="preserve">問８　寄宿舎
問１５　子どもの頃からの教育・指導
問３３　十人十色で、その子その子に合う就学環境で学ぶ事のできる事
問３７　最初は自宅で生活で、いずれはヘルプサービスやグループホームや一人暮らし等で自立して生活してほしい。
問４０　基本、相談相手はいない
問４３　障がいも様々、人も様々過ぎ！型にはまって決まった形がないので、障がい者支援もむずかしい事だらけ。家族や本人もつきない悩みに悩む事だらけですね。
</t>
    <rPh sb="0" eb="1">
      <t>トイ</t>
    </rPh>
    <rPh sb="3" eb="6">
      <t>キシュクシャ</t>
    </rPh>
    <rPh sb="7" eb="8">
      <t>トイ</t>
    </rPh>
    <rPh sb="11" eb="12">
      <t>コ</t>
    </rPh>
    <rPh sb="15" eb="16">
      <t>コロ</t>
    </rPh>
    <rPh sb="19" eb="21">
      <t>キョウイク</t>
    </rPh>
    <rPh sb="22" eb="24">
      <t>シドウ</t>
    </rPh>
    <rPh sb="25" eb="26">
      <t>トイ</t>
    </rPh>
    <rPh sb="29" eb="33">
      <t>ジュウニントイロ</t>
    </rPh>
    <rPh sb="37" eb="38">
      <t>コ</t>
    </rPh>
    <rPh sb="40" eb="41">
      <t>コ</t>
    </rPh>
    <rPh sb="42" eb="43">
      <t>ア</t>
    </rPh>
    <rPh sb="44" eb="46">
      <t>シュウガク</t>
    </rPh>
    <rPh sb="46" eb="48">
      <t>カンキョウ</t>
    </rPh>
    <rPh sb="49" eb="50">
      <t>マナ</t>
    </rPh>
    <rPh sb="51" eb="52">
      <t>コト</t>
    </rPh>
    <rPh sb="56" eb="57">
      <t>コト</t>
    </rPh>
    <rPh sb="58" eb="59">
      <t>トイ</t>
    </rPh>
    <rPh sb="62" eb="64">
      <t>サイショ</t>
    </rPh>
    <rPh sb="65" eb="67">
      <t>ジタク</t>
    </rPh>
    <rPh sb="68" eb="70">
      <t>セイカツ</t>
    </rPh>
    <rPh sb="92" eb="94">
      <t>ヒトリ</t>
    </rPh>
    <rPh sb="94" eb="95">
      <t>グ</t>
    </rPh>
    <rPh sb="97" eb="98">
      <t>ナド</t>
    </rPh>
    <rPh sb="99" eb="101">
      <t>ジリツ</t>
    </rPh>
    <rPh sb="103" eb="105">
      <t>セイカツ</t>
    </rPh>
    <rPh sb="112" eb="113">
      <t>トイ</t>
    </rPh>
    <rPh sb="128" eb="129">
      <t>トイ</t>
    </rPh>
    <rPh sb="132" eb="133">
      <t>ショウ</t>
    </rPh>
    <rPh sb="136" eb="138">
      <t>サマザマ</t>
    </rPh>
    <rPh sb="139" eb="140">
      <t>ヒト</t>
    </rPh>
    <rPh sb="141" eb="143">
      <t>サマザマ</t>
    </rPh>
    <rPh sb="143" eb="144">
      <t>ス</t>
    </rPh>
    <rPh sb="146" eb="147">
      <t>カタ</t>
    </rPh>
    <rPh sb="152" eb="153">
      <t>キ</t>
    </rPh>
    <rPh sb="156" eb="157">
      <t>カタチ</t>
    </rPh>
    <rPh sb="163" eb="164">
      <t>ショウ</t>
    </rPh>
    <rPh sb="166" eb="167">
      <t>シャ</t>
    </rPh>
    <rPh sb="167" eb="169">
      <t>シエン</t>
    </rPh>
    <rPh sb="175" eb="176">
      <t>コト</t>
    </rPh>
    <rPh sb="180" eb="182">
      <t>カゾク</t>
    </rPh>
    <rPh sb="183" eb="185">
      <t>ホンニン</t>
    </rPh>
    <rPh sb="190" eb="191">
      <t>ナヤ</t>
    </rPh>
    <rPh sb="193" eb="194">
      <t>ナヤ</t>
    </rPh>
    <rPh sb="195" eb="196">
      <t>コト</t>
    </rPh>
    <phoneticPr fontId="1"/>
  </si>
  <si>
    <t xml:space="preserve">問３　不眠
問１９　まだ一人では自立して外出は困難。突然の大きい音や突発的な出来事に対応できない。
問２４　聴覚過敏による騒音や味覚過敏による偏食、予定が変更（住む場所や生活）する事によるストレス等。
</t>
    <rPh sb="0" eb="1">
      <t>トイ</t>
    </rPh>
    <rPh sb="3" eb="5">
      <t>フミン</t>
    </rPh>
    <rPh sb="6" eb="7">
      <t>トイ</t>
    </rPh>
    <rPh sb="12" eb="14">
      <t>ヒトリ</t>
    </rPh>
    <rPh sb="16" eb="18">
      <t>ジリツ</t>
    </rPh>
    <rPh sb="20" eb="22">
      <t>ガイシュツ</t>
    </rPh>
    <rPh sb="23" eb="25">
      <t>コンナン</t>
    </rPh>
    <rPh sb="26" eb="28">
      <t>トツゼン</t>
    </rPh>
    <rPh sb="29" eb="30">
      <t>オオ</t>
    </rPh>
    <rPh sb="32" eb="33">
      <t>オト</t>
    </rPh>
    <rPh sb="34" eb="37">
      <t>トッパツテキ</t>
    </rPh>
    <rPh sb="38" eb="41">
      <t>デキゴト</t>
    </rPh>
    <rPh sb="42" eb="44">
      <t>タイオウ</t>
    </rPh>
    <rPh sb="50" eb="51">
      <t>トイ</t>
    </rPh>
    <rPh sb="54" eb="56">
      <t>チョウカク</t>
    </rPh>
    <rPh sb="56" eb="58">
      <t>カビン</t>
    </rPh>
    <rPh sb="61" eb="63">
      <t>ソウオン</t>
    </rPh>
    <rPh sb="64" eb="66">
      <t>ミカク</t>
    </rPh>
    <rPh sb="66" eb="68">
      <t>カビン</t>
    </rPh>
    <rPh sb="71" eb="73">
      <t>ヘンショク</t>
    </rPh>
    <rPh sb="74" eb="76">
      <t>ヨテイ</t>
    </rPh>
    <rPh sb="77" eb="79">
      <t>ヘンコウ</t>
    </rPh>
    <rPh sb="80" eb="81">
      <t>ス</t>
    </rPh>
    <rPh sb="82" eb="84">
      <t>バショ</t>
    </rPh>
    <rPh sb="85" eb="87">
      <t>セイカツ</t>
    </rPh>
    <rPh sb="90" eb="91">
      <t>コト</t>
    </rPh>
    <rPh sb="98" eb="99">
      <t>トウ</t>
    </rPh>
    <phoneticPr fontId="1"/>
  </si>
  <si>
    <t xml:space="preserve">問３　ムリをしている。体調に影響がでている。
問１６　学校と連携して、体調管理している。
問１７　待ち時間の長さ・・・診察、処方など
問１８　学校の授業、先生方
問２３　アレルギー食、代応か？内服について。
問２４　アレルギー対応のこと。
問３９　親なき後、その手前。卒後について。
</t>
    <rPh sb="0" eb="1">
      <t>トイ</t>
    </rPh>
    <rPh sb="11" eb="13">
      <t>タイチョウ</t>
    </rPh>
    <rPh sb="14" eb="16">
      <t>エイキョウ</t>
    </rPh>
    <rPh sb="23" eb="24">
      <t>トイ</t>
    </rPh>
    <rPh sb="27" eb="29">
      <t>ガッコウ</t>
    </rPh>
    <rPh sb="30" eb="32">
      <t>レンケイ</t>
    </rPh>
    <rPh sb="35" eb="37">
      <t>タイチョウ</t>
    </rPh>
    <rPh sb="37" eb="39">
      <t>カンリ</t>
    </rPh>
    <rPh sb="45" eb="46">
      <t>トイ</t>
    </rPh>
    <rPh sb="49" eb="50">
      <t>マ</t>
    </rPh>
    <rPh sb="51" eb="53">
      <t>ジカン</t>
    </rPh>
    <rPh sb="54" eb="55">
      <t>ナガ</t>
    </rPh>
    <rPh sb="59" eb="61">
      <t>シンサツ</t>
    </rPh>
    <rPh sb="62" eb="64">
      <t>ショホウ</t>
    </rPh>
    <rPh sb="67" eb="68">
      <t>トイ</t>
    </rPh>
    <rPh sb="71" eb="73">
      <t>ガッコウ</t>
    </rPh>
    <rPh sb="74" eb="76">
      <t>ジュギョウ</t>
    </rPh>
    <rPh sb="77" eb="79">
      <t>センセイ</t>
    </rPh>
    <rPh sb="79" eb="80">
      <t>カタ</t>
    </rPh>
    <rPh sb="81" eb="82">
      <t>トイ</t>
    </rPh>
    <rPh sb="90" eb="91">
      <t>ショク</t>
    </rPh>
    <rPh sb="92" eb="93">
      <t>ダイ</t>
    </rPh>
    <rPh sb="93" eb="94">
      <t>オウ</t>
    </rPh>
    <rPh sb="96" eb="98">
      <t>ナイフク</t>
    </rPh>
    <rPh sb="104" eb="105">
      <t>トイ</t>
    </rPh>
    <rPh sb="113" eb="115">
      <t>タイオウ</t>
    </rPh>
    <rPh sb="120" eb="121">
      <t>トイ</t>
    </rPh>
    <rPh sb="124" eb="125">
      <t>オヤ</t>
    </rPh>
    <rPh sb="127" eb="128">
      <t>アト</t>
    </rPh>
    <rPh sb="131" eb="133">
      <t>テマエ</t>
    </rPh>
    <rPh sb="134" eb="135">
      <t>ソツ</t>
    </rPh>
    <rPh sb="135" eb="136">
      <t>ゴ</t>
    </rPh>
    <phoneticPr fontId="1"/>
  </si>
  <si>
    <t xml:space="preserve">問２　おば、看護師
問１５　障がいへの理解
問１７　薬のできる時間がかかること。
問２１　入浴
問２３　電源
問４３　災害時のためのポータブル電源の助成があると大変ありがたいです。家にあった方が安心できます。
</t>
    <rPh sb="0" eb="1">
      <t>トイ</t>
    </rPh>
    <rPh sb="6" eb="9">
      <t>カンゴシ</t>
    </rPh>
    <rPh sb="10" eb="11">
      <t>トイ</t>
    </rPh>
    <rPh sb="14" eb="15">
      <t>ショウ</t>
    </rPh>
    <rPh sb="19" eb="21">
      <t>リカイ</t>
    </rPh>
    <rPh sb="22" eb="23">
      <t>トイ</t>
    </rPh>
    <rPh sb="26" eb="27">
      <t>クスリ</t>
    </rPh>
    <rPh sb="31" eb="33">
      <t>ジカン</t>
    </rPh>
    <rPh sb="41" eb="42">
      <t>トイ</t>
    </rPh>
    <rPh sb="45" eb="47">
      <t>ニュウヨク</t>
    </rPh>
    <rPh sb="48" eb="49">
      <t>トイ</t>
    </rPh>
    <rPh sb="52" eb="54">
      <t>デンゲン</t>
    </rPh>
    <rPh sb="55" eb="56">
      <t>トイ</t>
    </rPh>
    <rPh sb="59" eb="61">
      <t>サイガイ</t>
    </rPh>
    <rPh sb="61" eb="62">
      <t>ジ</t>
    </rPh>
    <rPh sb="71" eb="73">
      <t>デンゲン</t>
    </rPh>
    <rPh sb="74" eb="76">
      <t>ジョセイ</t>
    </rPh>
    <rPh sb="80" eb="82">
      <t>タイヘン</t>
    </rPh>
    <rPh sb="90" eb="91">
      <t>イエ</t>
    </rPh>
    <rPh sb="95" eb="96">
      <t>ホウ</t>
    </rPh>
    <rPh sb="97" eb="99">
      <t>アンシン</t>
    </rPh>
    <phoneticPr fontId="1"/>
  </si>
  <si>
    <t xml:space="preserve">問４３　自分がせばめているだけかもしれませんが、時間、行く場所などもう少し選択できる事、所があったら良いのにと思います。（障害もいろいろあり、度合いも人ぞれぞれだから）
</t>
    <rPh sb="0" eb="1">
      <t>トイ</t>
    </rPh>
    <rPh sb="4" eb="6">
      <t>ジブン</t>
    </rPh>
    <rPh sb="24" eb="26">
      <t>ジカン</t>
    </rPh>
    <rPh sb="27" eb="28">
      <t>イ</t>
    </rPh>
    <rPh sb="29" eb="31">
      <t>バショ</t>
    </rPh>
    <rPh sb="35" eb="36">
      <t>スコ</t>
    </rPh>
    <rPh sb="37" eb="39">
      <t>センタク</t>
    </rPh>
    <rPh sb="42" eb="43">
      <t>コト</t>
    </rPh>
    <rPh sb="44" eb="45">
      <t>トコロ</t>
    </rPh>
    <rPh sb="50" eb="51">
      <t>ヨ</t>
    </rPh>
    <rPh sb="55" eb="56">
      <t>オモ</t>
    </rPh>
    <rPh sb="61" eb="63">
      <t>ショウガイ</t>
    </rPh>
    <rPh sb="71" eb="73">
      <t>ドア</t>
    </rPh>
    <rPh sb="75" eb="76">
      <t>ヒト</t>
    </rPh>
    <phoneticPr fontId="1"/>
  </si>
  <si>
    <t xml:space="preserve">問１７　まち時間が長い。こだわりから入れない病院がある。
問１９　苦手を自力で回避することは難しい。
問２３　人ごみが苦手。
問３３　普通学級では専門的なサポートを受けながらも、必要に応じて支援学級で専門的な教育を受けられる環境。
問４３　ブルーハンカチプロジェクトなど、町民の方々から当事者や家族に歩みよったり、理解を深めようとしてくださることやってくださり、とてもうれしく思います。当事者は学校を卒業してからの人生の方がずっと長く、その間も成長をしていくので、これからも安心して暮らせるよう支援体制をよろしくお願いします。
</t>
    <rPh sb="0" eb="1">
      <t>トイ</t>
    </rPh>
    <rPh sb="6" eb="8">
      <t>ジカン</t>
    </rPh>
    <rPh sb="9" eb="10">
      <t>ナガ</t>
    </rPh>
    <rPh sb="18" eb="19">
      <t>ハイ</t>
    </rPh>
    <rPh sb="22" eb="24">
      <t>ビョウイン</t>
    </rPh>
    <rPh sb="29" eb="30">
      <t>トイ</t>
    </rPh>
    <rPh sb="33" eb="35">
      <t>ニガテ</t>
    </rPh>
    <rPh sb="36" eb="38">
      <t>ジリキ</t>
    </rPh>
    <rPh sb="39" eb="41">
      <t>カイヒ</t>
    </rPh>
    <rPh sb="46" eb="47">
      <t>ムズカ</t>
    </rPh>
    <rPh sb="51" eb="52">
      <t>トイ</t>
    </rPh>
    <rPh sb="55" eb="56">
      <t>ヒト</t>
    </rPh>
    <rPh sb="59" eb="61">
      <t>ニガテ</t>
    </rPh>
    <rPh sb="63" eb="64">
      <t>トイ</t>
    </rPh>
    <rPh sb="67" eb="69">
      <t>フツウ</t>
    </rPh>
    <rPh sb="69" eb="71">
      <t>ガッキュウ</t>
    </rPh>
    <rPh sb="73" eb="76">
      <t>センモンテキ</t>
    </rPh>
    <rPh sb="82" eb="83">
      <t>ウ</t>
    </rPh>
    <rPh sb="89" eb="91">
      <t>ヒツヨウ</t>
    </rPh>
    <rPh sb="92" eb="93">
      <t>オウ</t>
    </rPh>
    <rPh sb="95" eb="97">
      <t>シエン</t>
    </rPh>
    <rPh sb="97" eb="99">
      <t>ガッキュウ</t>
    </rPh>
    <rPh sb="100" eb="103">
      <t>センモンテキ</t>
    </rPh>
    <rPh sb="104" eb="106">
      <t>キョウイク</t>
    </rPh>
    <rPh sb="107" eb="108">
      <t>ウ</t>
    </rPh>
    <rPh sb="112" eb="114">
      <t>カンキョウ</t>
    </rPh>
    <rPh sb="116" eb="117">
      <t>トイ</t>
    </rPh>
    <rPh sb="136" eb="138">
      <t>チョウミン</t>
    </rPh>
    <rPh sb="139" eb="141">
      <t>カタガタ</t>
    </rPh>
    <rPh sb="143" eb="146">
      <t>トウジシャ</t>
    </rPh>
    <rPh sb="147" eb="149">
      <t>カゾク</t>
    </rPh>
    <rPh sb="150" eb="151">
      <t>アユ</t>
    </rPh>
    <rPh sb="157" eb="159">
      <t>リカイ</t>
    </rPh>
    <rPh sb="160" eb="161">
      <t>フカ</t>
    </rPh>
    <rPh sb="188" eb="189">
      <t>オモ</t>
    </rPh>
    <rPh sb="193" eb="196">
      <t>トウジシャ</t>
    </rPh>
    <rPh sb="197" eb="199">
      <t>ガッコウ</t>
    </rPh>
    <rPh sb="200" eb="202">
      <t>ソツギョウ</t>
    </rPh>
    <rPh sb="207" eb="209">
      <t>ジンセイ</t>
    </rPh>
    <rPh sb="210" eb="211">
      <t>ホウ</t>
    </rPh>
    <rPh sb="215" eb="216">
      <t>ナガ</t>
    </rPh>
    <rPh sb="220" eb="221">
      <t>カン</t>
    </rPh>
    <rPh sb="222" eb="224">
      <t>セイチョウ</t>
    </rPh>
    <rPh sb="237" eb="239">
      <t>アンシン</t>
    </rPh>
    <rPh sb="241" eb="242">
      <t>ク</t>
    </rPh>
    <rPh sb="247" eb="249">
      <t>シエン</t>
    </rPh>
    <rPh sb="249" eb="251">
      <t>タイセイ</t>
    </rPh>
    <rPh sb="257" eb="258">
      <t>ネガ</t>
    </rPh>
    <phoneticPr fontId="1"/>
  </si>
  <si>
    <t xml:space="preserve">問１９　変な人に話しかけられても応対してしまう。それに気付けない。
問２４　他の人に迷惑をかけてしまい、居られなくなる可能性。
</t>
    <rPh sb="0" eb="1">
      <t>トイ</t>
    </rPh>
    <rPh sb="4" eb="5">
      <t>ヘン</t>
    </rPh>
    <rPh sb="6" eb="7">
      <t>ヒト</t>
    </rPh>
    <rPh sb="8" eb="9">
      <t>ハナ</t>
    </rPh>
    <rPh sb="16" eb="18">
      <t>オウタイ</t>
    </rPh>
    <rPh sb="27" eb="29">
      <t>キヅ</t>
    </rPh>
    <rPh sb="34" eb="35">
      <t>トイ</t>
    </rPh>
    <rPh sb="38" eb="39">
      <t>ホカ</t>
    </rPh>
    <rPh sb="40" eb="41">
      <t>ヒト</t>
    </rPh>
    <rPh sb="42" eb="44">
      <t>メイワク</t>
    </rPh>
    <rPh sb="52" eb="53">
      <t>イ</t>
    </rPh>
    <rPh sb="59" eb="62">
      <t>カノウセイ</t>
    </rPh>
    <phoneticPr fontId="1"/>
  </si>
  <si>
    <t xml:space="preserve">問２　支援員、デイサービス職員
問２１　通学のための送迎
問４３　障がいがあるなしに関わらず、誰もがお互いに助け合いながらよりよく笑顔多く過ごせる町（生活）であってほしい。その中でも、自分らしく誰かの役に立ちながら、そして、喜びを感じながら生きていってほしいと願ってます。
　　　　障がいをもつ子を育てながら働く保護者への支援は必須！！ちぃむさん、シーグラスさんのように子どもへの対応はもちろんのこと、保護者への気もちも想いも深く寄りそってくれる場があることは、とてもありがたく未来に希望が持てます。
</t>
    <rPh sb="0" eb="1">
      <t>トイ</t>
    </rPh>
    <rPh sb="3" eb="5">
      <t>シエン</t>
    </rPh>
    <rPh sb="5" eb="6">
      <t>イン</t>
    </rPh>
    <rPh sb="13" eb="15">
      <t>ショクイン</t>
    </rPh>
    <rPh sb="16" eb="17">
      <t>トイ</t>
    </rPh>
    <rPh sb="20" eb="22">
      <t>ツウガク</t>
    </rPh>
    <rPh sb="26" eb="28">
      <t>ソウゲイ</t>
    </rPh>
    <rPh sb="29" eb="30">
      <t>トイ</t>
    </rPh>
    <rPh sb="33" eb="34">
      <t>ショウ</t>
    </rPh>
    <rPh sb="42" eb="43">
      <t>カカ</t>
    </rPh>
    <rPh sb="47" eb="48">
      <t>ダレ</t>
    </rPh>
    <rPh sb="51" eb="52">
      <t>タガ</t>
    </rPh>
    <rPh sb="54" eb="55">
      <t>タス</t>
    </rPh>
    <rPh sb="56" eb="57">
      <t>ア</t>
    </rPh>
    <rPh sb="65" eb="67">
      <t>エガオ</t>
    </rPh>
    <rPh sb="67" eb="68">
      <t>オオ</t>
    </rPh>
    <rPh sb="69" eb="70">
      <t>ス</t>
    </rPh>
    <rPh sb="73" eb="74">
      <t>マチ</t>
    </rPh>
    <rPh sb="75" eb="77">
      <t>セイカツ</t>
    </rPh>
    <rPh sb="88" eb="89">
      <t>ナカ</t>
    </rPh>
    <rPh sb="92" eb="94">
      <t>ジブン</t>
    </rPh>
    <rPh sb="97" eb="98">
      <t>ダレ</t>
    </rPh>
    <rPh sb="100" eb="101">
      <t>ヤク</t>
    </rPh>
    <rPh sb="102" eb="103">
      <t>タ</t>
    </rPh>
    <rPh sb="112" eb="113">
      <t>ヨロコ</t>
    </rPh>
    <rPh sb="115" eb="116">
      <t>カン</t>
    </rPh>
    <rPh sb="120" eb="121">
      <t>イ</t>
    </rPh>
    <rPh sb="130" eb="131">
      <t>ネガ</t>
    </rPh>
    <rPh sb="141" eb="142">
      <t>ショウ</t>
    </rPh>
    <rPh sb="147" eb="148">
      <t>コ</t>
    </rPh>
    <rPh sb="149" eb="150">
      <t>ソダ</t>
    </rPh>
    <rPh sb="154" eb="155">
      <t>ハタラ</t>
    </rPh>
    <rPh sb="156" eb="159">
      <t>ホゴシャ</t>
    </rPh>
    <rPh sb="161" eb="163">
      <t>シエン</t>
    </rPh>
    <rPh sb="164" eb="166">
      <t>ヒッス</t>
    </rPh>
    <rPh sb="185" eb="186">
      <t>コ</t>
    </rPh>
    <rPh sb="190" eb="192">
      <t>タイオウ</t>
    </rPh>
    <rPh sb="201" eb="204">
      <t>ホゴシャ</t>
    </rPh>
    <rPh sb="206" eb="207">
      <t>キ</t>
    </rPh>
    <rPh sb="210" eb="211">
      <t>オモ</t>
    </rPh>
    <rPh sb="213" eb="214">
      <t>フカ</t>
    </rPh>
    <rPh sb="215" eb="216">
      <t>ヨ</t>
    </rPh>
    <rPh sb="223" eb="224">
      <t>バ</t>
    </rPh>
    <rPh sb="239" eb="241">
      <t>ミライ</t>
    </rPh>
    <rPh sb="242" eb="244">
      <t>キボウ</t>
    </rPh>
    <rPh sb="245" eb="246">
      <t>モ</t>
    </rPh>
    <phoneticPr fontId="1"/>
  </si>
  <si>
    <t xml:space="preserve">問３７　状況に合わせ、将来的には一人暮らしできるよう目指したい。
</t>
    <rPh sb="0" eb="1">
      <t>トイ</t>
    </rPh>
    <rPh sb="4" eb="6">
      <t>ジョウキョウ</t>
    </rPh>
    <rPh sb="7" eb="8">
      <t>ア</t>
    </rPh>
    <rPh sb="11" eb="14">
      <t>ショウライテキ</t>
    </rPh>
    <rPh sb="16" eb="18">
      <t>ヒトリ</t>
    </rPh>
    <rPh sb="18" eb="19">
      <t>グ</t>
    </rPh>
    <rPh sb="26" eb="28">
      <t>メザ</t>
    </rPh>
    <phoneticPr fontId="1"/>
  </si>
  <si>
    <t>問４３　他の町から転入してきたのですが、親子で障害があり、なかなか人にうまく伝えられなかったり、人と話すのが苦手なのもあって何度もご相談させて頂こうか悩んだけれどつながれなかった。勇気を出して窓口に行っても部署が違うとまた次の窓口に行かなければならず、1度目は良くても、次の窓口に行かなければならないことやアクションを起こすことが負担で結局相談に至らない場合が何度かあった。甘えたい訳ではないが、特性上の負担があると芽室町の窓口対応のありかただと同じような方がいるのではないかと思った。他の町は、こちら側からだとわからない、知らないことも多いなか、こちらでお願いしていなくても、窓口の方や担当者さんが違う窓口に内容までつなげ、担当者さん同士で利用者の負担にならないやり方をしてくれていたんだなと芽室に来てわかった。他のどの町も次の課や担当者さんに直接つないでくれた。芽室は次の課がどこかだけなので、自分で相談することが、相談することでさえ悩んで、相談していいのかやめようか悩んで、行動した人にとっては相談までつながれなかった。他の町は積極的でありつつ、推しつけにならない程度の介入や見守り、書類などの苦手な所などもわかりやすく、見本や記入欄がもっとはっきりわかりやすくしてくれていた。
　国からの書類提出期限が重なったので、８月は提出書類が多く、それだけでも大変で、（アンケートの）提出期限を長くして欲しかったり、こんなに提出物が重なる時期に障害者向けのアンケートは時期をずらしてもらえると有り難いなあと思いました。</t>
    <rPh sb="0" eb="1">
      <t>トイ</t>
    </rPh>
    <rPh sb="4" eb="5">
      <t>ホカ</t>
    </rPh>
    <rPh sb="6" eb="7">
      <t>マチ</t>
    </rPh>
    <rPh sb="9" eb="11">
      <t>テンニュウ</t>
    </rPh>
    <rPh sb="20" eb="22">
      <t>オヤコ</t>
    </rPh>
    <rPh sb="23" eb="25">
      <t>ショウガイ</t>
    </rPh>
    <rPh sb="33" eb="34">
      <t>ヒト</t>
    </rPh>
    <rPh sb="38" eb="39">
      <t>ツタ</t>
    </rPh>
    <rPh sb="48" eb="49">
      <t>ヒト</t>
    </rPh>
    <rPh sb="50" eb="51">
      <t>ハナ</t>
    </rPh>
    <rPh sb="54" eb="56">
      <t>ニガテ</t>
    </rPh>
    <rPh sb="62" eb="64">
      <t>ナンド</t>
    </rPh>
    <rPh sb="66" eb="68">
      <t>ソウダン</t>
    </rPh>
    <rPh sb="71" eb="72">
      <t>イタダ</t>
    </rPh>
    <rPh sb="75" eb="76">
      <t>ナヤ</t>
    </rPh>
    <rPh sb="90" eb="92">
      <t>ユウキ</t>
    </rPh>
    <rPh sb="93" eb="94">
      <t>ダ</t>
    </rPh>
    <rPh sb="96" eb="98">
      <t>マドグチ</t>
    </rPh>
    <rPh sb="99" eb="100">
      <t>イ</t>
    </rPh>
    <rPh sb="103" eb="105">
      <t>ブショ</t>
    </rPh>
    <rPh sb="106" eb="107">
      <t>チガ</t>
    </rPh>
    <rPh sb="111" eb="112">
      <t>ツギ</t>
    </rPh>
    <rPh sb="113" eb="115">
      <t>マドグチ</t>
    </rPh>
    <rPh sb="116" eb="117">
      <t>イ</t>
    </rPh>
    <rPh sb="127" eb="129">
      <t>ドメ</t>
    </rPh>
    <rPh sb="130" eb="131">
      <t>ヨ</t>
    </rPh>
    <rPh sb="135" eb="136">
      <t>ツギ</t>
    </rPh>
    <rPh sb="137" eb="139">
      <t>マドグチ</t>
    </rPh>
    <rPh sb="140" eb="141">
      <t>イ</t>
    </rPh>
    <rPh sb="159" eb="160">
      <t>オ</t>
    </rPh>
    <rPh sb="165" eb="167">
      <t>フタン</t>
    </rPh>
    <rPh sb="168" eb="170">
      <t>ケッキョク</t>
    </rPh>
    <rPh sb="170" eb="172">
      <t>ソウダン</t>
    </rPh>
    <rPh sb="173" eb="174">
      <t>イタ</t>
    </rPh>
    <rPh sb="177" eb="179">
      <t>バアイ</t>
    </rPh>
    <rPh sb="180" eb="182">
      <t>ナンド</t>
    </rPh>
    <rPh sb="187" eb="188">
      <t>アマ</t>
    </rPh>
    <rPh sb="191" eb="192">
      <t>ワケ</t>
    </rPh>
    <rPh sb="198" eb="200">
      <t>トクセイ</t>
    </rPh>
    <rPh sb="200" eb="201">
      <t>ジョウ</t>
    </rPh>
    <rPh sb="202" eb="204">
      <t>フタン</t>
    </rPh>
    <rPh sb="208" eb="211">
      <t>メムロチョウ</t>
    </rPh>
    <rPh sb="212" eb="214">
      <t>マドグチ</t>
    </rPh>
    <rPh sb="214" eb="216">
      <t>タイオウ</t>
    </rPh>
    <rPh sb="223" eb="224">
      <t>オナ</t>
    </rPh>
    <rPh sb="228" eb="229">
      <t>カタ</t>
    </rPh>
    <rPh sb="239" eb="240">
      <t>オモ</t>
    </rPh>
    <rPh sb="243" eb="244">
      <t>ホカ</t>
    </rPh>
    <rPh sb="245" eb="246">
      <t>マチ</t>
    </rPh>
    <rPh sb="251" eb="252">
      <t>ガワ</t>
    </rPh>
    <rPh sb="262" eb="263">
      <t>シ</t>
    </rPh>
    <rPh sb="269" eb="270">
      <t>オオ</t>
    </rPh>
    <rPh sb="279" eb="280">
      <t>ネガ</t>
    </rPh>
    <rPh sb="289" eb="291">
      <t>マドグチ</t>
    </rPh>
    <rPh sb="292" eb="293">
      <t>カタ</t>
    </rPh>
    <rPh sb="294" eb="297">
      <t>タントウシャ</t>
    </rPh>
    <rPh sb="300" eb="301">
      <t>チガ</t>
    </rPh>
    <rPh sb="302" eb="304">
      <t>マドグチ</t>
    </rPh>
    <rPh sb="305" eb="307">
      <t>ナイヨウ</t>
    </rPh>
    <rPh sb="313" eb="316">
      <t>タントウシャ</t>
    </rPh>
    <rPh sb="318" eb="320">
      <t>ドウシ</t>
    </rPh>
    <rPh sb="321" eb="324">
      <t>リヨウシャ</t>
    </rPh>
    <rPh sb="325" eb="327">
      <t>フタン</t>
    </rPh>
    <rPh sb="334" eb="335">
      <t>カタ</t>
    </rPh>
    <rPh sb="347" eb="349">
      <t>メムロ</t>
    </rPh>
    <rPh sb="350" eb="351">
      <t>キ</t>
    </rPh>
    <rPh sb="357" eb="358">
      <t>ホカ</t>
    </rPh>
    <rPh sb="361" eb="362">
      <t>マチ</t>
    </rPh>
    <rPh sb="363" eb="364">
      <t>ツギ</t>
    </rPh>
    <rPh sb="365" eb="366">
      <t>カ</t>
    </rPh>
    <rPh sb="367" eb="370">
      <t>タントウシャ</t>
    </rPh>
    <rPh sb="373" eb="375">
      <t>チョクセツ</t>
    </rPh>
    <rPh sb="383" eb="385">
      <t>メムロ</t>
    </rPh>
    <rPh sb="386" eb="387">
      <t>ツギ</t>
    </rPh>
    <rPh sb="388" eb="389">
      <t>カ</t>
    </rPh>
    <rPh sb="399" eb="401">
      <t>ジブン</t>
    </rPh>
    <rPh sb="402" eb="404">
      <t>ソウダン</t>
    </rPh>
    <rPh sb="410" eb="412">
      <t>ソウダン</t>
    </rPh>
    <rPh sb="419" eb="420">
      <t>ナヤ</t>
    </rPh>
    <rPh sb="423" eb="425">
      <t>ソウダン</t>
    </rPh>
    <rPh sb="436" eb="437">
      <t>ナヤ</t>
    </rPh>
    <rPh sb="440" eb="442">
      <t>コウドウ</t>
    </rPh>
    <rPh sb="444" eb="445">
      <t>ヒト</t>
    </rPh>
    <rPh sb="450" eb="452">
      <t>ソウダン</t>
    </rPh>
    <rPh sb="463" eb="464">
      <t>ホカ</t>
    </rPh>
    <rPh sb="465" eb="466">
      <t>マチ</t>
    </rPh>
    <rPh sb="467" eb="470">
      <t>セッキョクテキ</t>
    </rPh>
    <rPh sb="476" eb="477">
      <t>オ</t>
    </rPh>
    <rPh sb="485" eb="487">
      <t>テイド</t>
    </rPh>
    <rPh sb="488" eb="490">
      <t>カイニュウ</t>
    </rPh>
    <rPh sb="491" eb="493">
      <t>ミマモ</t>
    </rPh>
    <rPh sb="495" eb="497">
      <t>ショルイ</t>
    </rPh>
    <rPh sb="500" eb="502">
      <t>ニガテ</t>
    </rPh>
    <rPh sb="503" eb="504">
      <t>トコロ</t>
    </rPh>
    <rPh sb="514" eb="516">
      <t>ミホン</t>
    </rPh>
    <rPh sb="517" eb="519">
      <t>キニュウ</t>
    </rPh>
    <rPh sb="519" eb="520">
      <t>ラン</t>
    </rPh>
    <rPh sb="544" eb="545">
      <t>クニ</t>
    </rPh>
    <rPh sb="548" eb="550">
      <t>ショルイ</t>
    </rPh>
    <rPh sb="550" eb="552">
      <t>テイシュツ</t>
    </rPh>
    <rPh sb="552" eb="554">
      <t>キゲン</t>
    </rPh>
    <rPh sb="555" eb="556">
      <t>カサ</t>
    </rPh>
    <rPh sb="563" eb="564">
      <t>ガツ</t>
    </rPh>
    <rPh sb="565" eb="567">
      <t>テイシュツ</t>
    </rPh>
    <rPh sb="567" eb="569">
      <t>ショルイ</t>
    </rPh>
    <rPh sb="570" eb="571">
      <t>オオ</t>
    </rPh>
    <rPh sb="579" eb="581">
      <t>タイヘン</t>
    </rPh>
    <rPh sb="591" eb="593">
      <t>テイシュツ</t>
    </rPh>
    <rPh sb="593" eb="595">
      <t>キゲン</t>
    </rPh>
    <rPh sb="596" eb="597">
      <t>ナガ</t>
    </rPh>
    <rPh sb="600" eb="601">
      <t>ホ</t>
    </rPh>
    <rPh sb="611" eb="613">
      <t>テイシュツ</t>
    </rPh>
    <rPh sb="613" eb="614">
      <t>ブツ</t>
    </rPh>
    <rPh sb="615" eb="616">
      <t>カサ</t>
    </rPh>
    <rPh sb="618" eb="620">
      <t>ジキ</t>
    </rPh>
    <rPh sb="624" eb="625">
      <t>ム</t>
    </rPh>
    <rPh sb="633" eb="635">
      <t>ジキ</t>
    </rPh>
    <rPh sb="645" eb="646">
      <t>ア</t>
    </rPh>
    <rPh sb="647" eb="648">
      <t>ガタ</t>
    </rPh>
    <rPh sb="652" eb="653">
      <t>オモ</t>
    </rPh>
    <phoneticPr fontId="1"/>
  </si>
  <si>
    <t>その他：自宅と寄宿舎。</t>
    <rPh sb="2" eb="3">
      <t>タ</t>
    </rPh>
    <phoneticPr fontId="1"/>
  </si>
  <si>
    <t>その他：学校と連携して、体調管理している。</t>
    <rPh sb="2" eb="3">
      <t>タ</t>
    </rPh>
    <phoneticPr fontId="1"/>
  </si>
  <si>
    <t>（特に、薬の処方に１時間かかるので宅配が使えるとありがたい）</t>
  </si>
  <si>
    <t>その他：子どもの頃からの教育・指導、障がいへの理解</t>
    <rPh sb="2" eb="3">
      <t>タ</t>
    </rPh>
    <phoneticPr fontId="1"/>
  </si>
  <si>
    <t>その他：学校の授業、先生方</t>
    <rPh sb="2" eb="3">
      <t>タ</t>
    </rPh>
    <phoneticPr fontId="1"/>
  </si>
  <si>
    <t>まだ一人では自立して外出は困難。突然の大きい音や突発的な出来事に対応できない。</t>
  </si>
  <si>
    <t>変な人に話しかけられても応対してしまう。それに気付けない。</t>
  </si>
  <si>
    <t>その他：入浴。通学のための送迎。</t>
    <rPh sb="2" eb="3">
      <t>タ</t>
    </rPh>
    <phoneticPr fontId="1"/>
  </si>
  <si>
    <t>他の人に迷惑をかけてしまい、居られなくなる可能性。</t>
  </si>
  <si>
    <t>予定が変更（住む場所や生活）する事によるストレス等。</t>
  </si>
  <si>
    <t>その他：親の収入に関係なく、補装具の支援があること。</t>
    <rPh sb="2" eb="3">
      <t>タ</t>
    </rPh>
    <phoneticPr fontId="1"/>
  </si>
  <si>
    <t>帯広市の福祉サービス等を利用する際の町をこえた送迎の充実。</t>
    <phoneticPr fontId="1"/>
  </si>
  <si>
    <t>芽室町内だけではまかなえない施設や学校の利用は不可欠。</t>
  </si>
  <si>
    <t xml:space="preserve">その他：児童発達支援センター
</t>
    <rPh sb="2" eb="3">
      <t>タ</t>
    </rPh>
    <phoneticPr fontId="1"/>
  </si>
  <si>
    <t xml:space="preserve">問２　デイサービスの職員、おば
問４３　過去にブラックアウトがあったときに、予備のバッテリーだけで少しの間活動していたので、家にポータブル電源があると安心だなと思いました。なので、日常生活用具の拡大などで助成が受けられるのであれば、すぐにでも購入したいと思います。
</t>
    <rPh sb="0" eb="1">
      <t>トイ</t>
    </rPh>
    <rPh sb="10" eb="12">
      <t>ショクイン</t>
    </rPh>
    <rPh sb="16" eb="17">
      <t>トイ</t>
    </rPh>
    <rPh sb="20" eb="22">
      <t>カコ</t>
    </rPh>
    <rPh sb="38" eb="40">
      <t>ヨビ</t>
    </rPh>
    <rPh sb="49" eb="50">
      <t>スコ</t>
    </rPh>
    <rPh sb="52" eb="53">
      <t>アイダ</t>
    </rPh>
    <rPh sb="53" eb="55">
      <t>カツドウ</t>
    </rPh>
    <rPh sb="62" eb="63">
      <t>イエ</t>
    </rPh>
    <rPh sb="69" eb="71">
      <t>デンゲン</t>
    </rPh>
    <rPh sb="75" eb="77">
      <t>アンシン</t>
    </rPh>
    <rPh sb="80" eb="81">
      <t>オモ</t>
    </rPh>
    <rPh sb="90" eb="94">
      <t>ニチジョウセイカツ</t>
    </rPh>
    <rPh sb="94" eb="96">
      <t>ヨウグ</t>
    </rPh>
    <rPh sb="97" eb="99">
      <t>カクダイ</t>
    </rPh>
    <rPh sb="102" eb="104">
      <t>ジョセイ</t>
    </rPh>
    <rPh sb="105" eb="106">
      <t>ウ</t>
    </rPh>
    <rPh sb="121" eb="123">
      <t>コウニュウ</t>
    </rPh>
    <rPh sb="127" eb="128">
      <t>オモ</t>
    </rPh>
    <phoneticPr fontId="1"/>
  </si>
  <si>
    <t>その他：日中一時支援事業所、支援員、デイサービス職員、デイサービスの職員、おば</t>
    <rPh sb="2" eb="3">
      <t>タ</t>
    </rPh>
    <phoneticPr fontId="1"/>
  </si>
  <si>
    <t>進路・就学について</t>
    <rPh sb="0" eb="2">
      <t>シンロ</t>
    </rPh>
    <rPh sb="3" eb="5">
      <t>シュウガク</t>
    </rPh>
    <phoneticPr fontId="20" alignment="distributed"/>
  </si>
  <si>
    <t>問35　お子さんは、将来日中をどのように過ごしたいと考えていますか。また、保護者の方はどのように過ごしてほしいとお考えですか。</t>
    <rPh sb="0" eb="1">
      <t>トイ</t>
    </rPh>
    <rPh sb="5" eb="6">
      <t>コ</t>
    </rPh>
    <rPh sb="10" eb="12">
      <t>ショウライ</t>
    </rPh>
    <rPh sb="12" eb="14">
      <t>ニッチュウ</t>
    </rPh>
    <rPh sb="20" eb="21">
      <t>ス</t>
    </rPh>
    <rPh sb="26" eb="27">
      <t>カンガ</t>
    </rPh>
    <rPh sb="37" eb="40">
      <t>ホゴシャ</t>
    </rPh>
    <rPh sb="41" eb="42">
      <t>カタ</t>
    </rPh>
    <rPh sb="48" eb="49">
      <t>ス</t>
    </rPh>
    <rPh sb="57" eb="58">
      <t>カンガ</t>
    </rPh>
    <phoneticPr fontId="1"/>
  </si>
  <si>
    <t>正職員として働く</t>
    <rPh sb="0" eb="3">
      <t>セイショクイン</t>
    </rPh>
    <rPh sb="6" eb="7">
      <t>ハタラ</t>
    </rPh>
    <phoneticPr fontId="19" alignment="distributed"/>
  </si>
  <si>
    <t>正職員以外</t>
    <rPh sb="0" eb="3">
      <t>セイショクイン</t>
    </rPh>
    <rPh sb="3" eb="5">
      <t>イガイ</t>
    </rPh>
    <phoneticPr fontId="19" alignment="distributed"/>
  </si>
  <si>
    <t>家の仕事の手伝い</t>
    <rPh sb="0" eb="1">
      <t>イエ</t>
    </rPh>
    <rPh sb="2" eb="4">
      <t>シゴト</t>
    </rPh>
    <rPh sb="5" eb="7">
      <t>テツダ</t>
    </rPh>
    <phoneticPr fontId="1"/>
  </si>
  <si>
    <t>障がい者のための通所サービス（就労継続支援など）を利用する</t>
    <rPh sb="0" eb="1">
      <t>ショウ</t>
    </rPh>
    <rPh sb="3" eb="4">
      <t>シャ</t>
    </rPh>
    <rPh sb="8" eb="10">
      <t>ツウショ</t>
    </rPh>
    <rPh sb="15" eb="17">
      <t>シュウロウ</t>
    </rPh>
    <rPh sb="17" eb="19">
      <t>ケイゾク</t>
    </rPh>
    <rPh sb="19" eb="21">
      <t>シエン</t>
    </rPh>
    <rPh sb="25" eb="27">
      <t>リヨウ</t>
    </rPh>
    <phoneticPr fontId="1"/>
  </si>
  <si>
    <t>障がい者のための介護サービス（就生活介護など）を利用する</t>
    <rPh sb="0" eb="1">
      <t>ショウ</t>
    </rPh>
    <rPh sb="3" eb="4">
      <t>シャ</t>
    </rPh>
    <rPh sb="8" eb="10">
      <t>カイゴ</t>
    </rPh>
    <rPh sb="15" eb="16">
      <t>シュウ</t>
    </rPh>
    <rPh sb="16" eb="18">
      <t>セイカツ</t>
    </rPh>
    <rPh sb="18" eb="20">
      <t>カイゴ</t>
    </rPh>
    <rPh sb="24" eb="26">
      <t>リヨウ</t>
    </rPh>
    <phoneticPr fontId="1"/>
  </si>
  <si>
    <t>短大・大学・専門学校などに通う</t>
    <rPh sb="0" eb="2">
      <t>タンダイ</t>
    </rPh>
    <rPh sb="3" eb="5">
      <t>ダイガク</t>
    </rPh>
    <rPh sb="6" eb="8">
      <t>センモン</t>
    </rPh>
    <rPh sb="8" eb="10">
      <t>ガッコウ</t>
    </rPh>
    <rPh sb="13" eb="14">
      <t>カヨ</t>
    </rPh>
    <phoneticPr fontId="1"/>
  </si>
  <si>
    <t>施設入所</t>
    <rPh sb="0" eb="2">
      <t>シセツ</t>
    </rPh>
    <rPh sb="2" eb="4">
      <t>ニュウショ</t>
    </rPh>
    <phoneticPr fontId="1"/>
  </si>
  <si>
    <t>就業に対する相談支援体制が充実していること</t>
  </si>
  <si>
    <t>障がい者向け求人情報の提供が充実していること</t>
  </si>
  <si>
    <t>職場内で、障がいに対する理解があること</t>
  </si>
  <si>
    <t>障がいの状況にあわせ、働き方（仕事の内容や勤務時間）が柔軟であること</t>
  </si>
  <si>
    <t>通勤や移動に対して、配慮や支援があること</t>
  </si>
  <si>
    <t>トライアル雇用事業※などにより、就業希望者と事業主のニーズが調整されること</t>
  </si>
  <si>
    <t>ジョブコーチ派遣事業※などにより、職場内でのコミュニケーションや作業の支援があること</t>
  </si>
  <si>
    <t>法定雇用率の強化や達成促進により、雇用先が増えること</t>
  </si>
  <si>
    <t>自宅で生活（家族だけの介助）</t>
    <phoneticPr fontId="1"/>
  </si>
  <si>
    <t>自宅で生活（ホームヘルプサービスなどを利用）</t>
    <phoneticPr fontId="1"/>
  </si>
  <si>
    <t>自宅で生活（障がい者のための通所サービスを利用）</t>
    <phoneticPr fontId="1"/>
  </si>
  <si>
    <t>グループホームへの入所</t>
    <phoneticPr fontId="1"/>
  </si>
  <si>
    <t>福祉施設への入所</t>
    <phoneticPr fontId="1"/>
  </si>
  <si>
    <t>一人暮らし</t>
    <phoneticPr fontId="1"/>
  </si>
  <si>
    <t>問３９　現在、お子さんことで悩んでいることや相談したいことがありますか。</t>
    <rPh sb="4" eb="6">
      <t>ゲンザイ</t>
    </rPh>
    <rPh sb="8" eb="9">
      <t>コ</t>
    </rPh>
    <rPh sb="14" eb="15">
      <t>ナヤ</t>
    </rPh>
    <rPh sb="22" eb="24">
      <t>ソウダン</t>
    </rPh>
    <phoneticPr fontId="17" alignment="distributed"/>
  </si>
  <si>
    <t>問４０　あなたが悩んでいることを相談する相手は誰（どこ）ですか。</t>
    <rPh sb="8" eb="9">
      <t>ナヤ</t>
    </rPh>
    <rPh sb="16" eb="18">
      <t>ソウダン</t>
    </rPh>
    <rPh sb="20" eb="22">
      <t>アイテ</t>
    </rPh>
    <rPh sb="23" eb="24">
      <t>ダレ</t>
    </rPh>
    <phoneticPr fontId="17" alignment="distributed"/>
  </si>
  <si>
    <t>友人・知人・職場</t>
    <rPh sb="0" eb="2">
      <t>ユウジン</t>
    </rPh>
    <rPh sb="3" eb="5">
      <t>チジン</t>
    </rPh>
    <rPh sb="6" eb="8">
      <t>ショクバ</t>
    </rPh>
    <phoneticPr fontId="1"/>
  </si>
  <si>
    <t>幼稚園・保育所・学校</t>
    <rPh sb="0" eb="3">
      <t>ヨウチエン</t>
    </rPh>
    <rPh sb="4" eb="6">
      <t>ホイク</t>
    </rPh>
    <rPh sb="6" eb="7">
      <t>ショ</t>
    </rPh>
    <rPh sb="8" eb="10">
      <t>ガッコウ</t>
    </rPh>
    <phoneticPr fontId="1"/>
  </si>
  <si>
    <t>発達支援センター</t>
    <rPh sb="0" eb="2">
      <t>ハッタツ</t>
    </rPh>
    <rPh sb="2" eb="4">
      <t>シエン</t>
    </rPh>
    <phoneticPr fontId="1"/>
  </si>
  <si>
    <t>役場庁舎の関係窓口</t>
    <rPh sb="0" eb="2">
      <t>ヤクバ</t>
    </rPh>
    <rPh sb="2" eb="4">
      <t>チョウシャ</t>
    </rPh>
    <rPh sb="5" eb="7">
      <t>カンケイ</t>
    </rPh>
    <rPh sb="7" eb="9">
      <t>マドグチ</t>
    </rPh>
    <phoneticPr fontId="1"/>
  </si>
  <si>
    <t>問４１　あなたは、障がいのある方の情報収集について、どのようなことが必要だと思いますか。</t>
    <rPh sb="9" eb="10">
      <t>ショウ</t>
    </rPh>
    <rPh sb="15" eb="16">
      <t>カタ</t>
    </rPh>
    <rPh sb="17" eb="19">
      <t>ジョウホウ</t>
    </rPh>
    <rPh sb="19" eb="21">
      <t>シュウシュウ</t>
    </rPh>
    <rPh sb="34" eb="36">
      <t>ヒツヨウ</t>
    </rPh>
    <rPh sb="38" eb="39">
      <t>オモ</t>
    </rPh>
    <phoneticPr fontId="17" alignment="distributed"/>
  </si>
  <si>
    <t>問４２　現在、利用しているサービス及び今後利用したいサービスについて、あてはまるもの全てに○をつけてください。　※介護保険制度の利用分は除き、障害福祉サービスの利用にのみ、お答えください。</t>
    <rPh sb="4" eb="6">
      <t>ゲンザイ</t>
    </rPh>
    <rPh sb="7" eb="9">
      <t>リヨウ</t>
    </rPh>
    <rPh sb="17" eb="18">
      <t>オヨ</t>
    </rPh>
    <rPh sb="19" eb="21">
      <t>コンゴ</t>
    </rPh>
    <rPh sb="21" eb="23">
      <t>リヨウ</t>
    </rPh>
    <rPh sb="26" eb="30">
      <t>サービス</t>
    </rPh>
    <rPh sb="42" eb="43">
      <t>スベ</t>
    </rPh>
    <rPh sb="45" eb="46">
      <t>マル</t>
    </rPh>
    <rPh sb="57" eb="59">
      <t>カイゴ</t>
    </rPh>
    <rPh sb="59" eb="61">
      <t>ホケン</t>
    </rPh>
    <rPh sb="61" eb="63">
      <t>セイド</t>
    </rPh>
    <rPh sb="64" eb="67">
      <t>リヨウブン</t>
    </rPh>
    <rPh sb="68" eb="69">
      <t>ノゾ</t>
    </rPh>
    <rPh sb="71" eb="73">
      <t>ショウガイ</t>
    </rPh>
    <rPh sb="73" eb="75">
      <t>フクシ</t>
    </rPh>
    <rPh sb="75" eb="79">
      <t>サービス</t>
    </rPh>
    <rPh sb="80" eb="82">
      <t>リヨウ</t>
    </rPh>
    <rPh sb="87" eb="88">
      <t>コタ</t>
    </rPh>
    <phoneticPr fontId="17" alignment="distributed"/>
  </si>
  <si>
    <t>お子さんの意向</t>
    <rPh sb="1" eb="2">
      <t>コ</t>
    </rPh>
    <rPh sb="5" eb="7">
      <t>イコウ</t>
    </rPh>
    <phoneticPr fontId="1"/>
  </si>
  <si>
    <t>保護者の意向</t>
    <rPh sb="0" eb="3">
      <t>ホゴシャ</t>
    </rPh>
    <rPh sb="4" eb="6">
      <t>イコウ</t>
    </rPh>
    <phoneticPr fontId="1"/>
  </si>
  <si>
    <t>児童発達支援</t>
    <rPh sb="0" eb="4">
      <t>ジドウハッタツ</t>
    </rPh>
    <rPh sb="4" eb="6">
      <t>シエン</t>
    </rPh>
    <phoneticPr fontId="17" alignment="distributed"/>
  </si>
  <si>
    <t>放課後等デイサービス</t>
    <rPh sb="0" eb="4">
      <t>ホウカゴトウ</t>
    </rPh>
    <phoneticPr fontId="17" alignment="distributed"/>
  </si>
  <si>
    <t>保育所等訪問支援</t>
    <rPh sb="0" eb="2">
      <t>ホイク</t>
    </rPh>
    <rPh sb="2" eb="3">
      <t>ショ</t>
    </rPh>
    <rPh sb="3" eb="4">
      <t>トウ</t>
    </rPh>
    <rPh sb="4" eb="6">
      <t>ホウモン</t>
    </rPh>
    <rPh sb="6" eb="8">
      <t>シエン</t>
    </rPh>
    <phoneticPr fontId="17" alignment="distributed"/>
  </si>
  <si>
    <t>居宅介護（ホームヘルプ）</t>
    <rPh sb="0" eb="2">
      <t>キョタク</t>
    </rPh>
    <rPh sb="2" eb="4">
      <t>カイゴ</t>
    </rPh>
    <phoneticPr fontId="1"/>
  </si>
  <si>
    <t>重度訪問介護</t>
    <rPh sb="0" eb="2">
      <t>ジュウド</t>
    </rPh>
    <rPh sb="2" eb="4">
      <t>ホウモン</t>
    </rPh>
    <rPh sb="4" eb="6">
      <t>カイゴ</t>
    </rPh>
    <phoneticPr fontId="1"/>
  </si>
  <si>
    <t>短期入所（ショートステイ）</t>
    <rPh sb="0" eb="2">
      <t>タンキ</t>
    </rPh>
    <rPh sb="2" eb="4">
      <t>ニュウショ</t>
    </rPh>
    <phoneticPr fontId="17" alignment="distributed"/>
  </si>
  <si>
    <t>問３６　お子さんが会社などに就労するとした場合は、どのような配慮が必要だと思いますか。</t>
    <rPh sb="5" eb="6">
      <t>コ</t>
    </rPh>
    <rPh sb="9" eb="11">
      <t>カイシャ</t>
    </rPh>
    <rPh sb="14" eb="16">
      <t>シュウロウ</t>
    </rPh>
    <rPh sb="21" eb="23">
      <t>バアイ</t>
    </rPh>
    <phoneticPr fontId="1"/>
  </si>
  <si>
    <t>問３７　お子さんは将来（高等学校などを卒業後）、どのような暮らしをしたいと考えていますか。また、保護者はどのような暮らしを希望していますか</t>
    <phoneticPr fontId="1"/>
  </si>
  <si>
    <t>進学。いずれは家を出る。</t>
    <phoneticPr fontId="1"/>
  </si>
  <si>
    <t>その他：最初は自宅で生活で、いずれはヘルプサービスやグループホームや一人暮らし等で</t>
    <rPh sb="2" eb="3">
      <t>タ</t>
    </rPh>
    <phoneticPr fontId="1"/>
  </si>
  <si>
    <t xml:space="preserve">自立して生活してほしい。状況に合わせ、将来的には一人暮らしできるよう目指したい。
</t>
    <phoneticPr fontId="1"/>
  </si>
  <si>
    <t>（複数回答）</t>
  </si>
  <si>
    <t>また、保護者はどのような暮らしを希望していますか。（複数回答）</t>
    <phoneticPr fontId="1"/>
  </si>
  <si>
    <t>また、保護者の方はどのように過ごしてほしいとお考えですか。（複数回答）</t>
    <phoneticPr fontId="1"/>
  </si>
  <si>
    <t>1年以内（Ｒ６年度）</t>
    <rPh sb="1" eb="2">
      <t>ネン</t>
    </rPh>
    <rPh sb="2" eb="4">
      <t>イナイ</t>
    </rPh>
    <rPh sb="7" eb="9">
      <t>ネンド</t>
    </rPh>
    <phoneticPr fontId="1"/>
  </si>
  <si>
    <t>１～３年度（Ｒ７～Ｒ８年度）</t>
    <rPh sb="3" eb="5">
      <t>ネンド</t>
    </rPh>
    <rPh sb="11" eb="13">
      <t>ネンド</t>
    </rPh>
    <phoneticPr fontId="1"/>
  </si>
  <si>
    <t>４～6年後（Ｒ９～Ｒ11年度）</t>
    <rPh sb="3" eb="5">
      <t>ネンゴ</t>
    </rPh>
    <rPh sb="12" eb="14">
      <t>ネンド</t>
    </rPh>
    <phoneticPr fontId="1"/>
  </si>
  <si>
    <t>７～１０年度（Ｒ１２～Ｒ１５年度）</t>
    <rPh sb="4" eb="6">
      <t>ネンド</t>
    </rPh>
    <rPh sb="14" eb="16">
      <t>ネンド</t>
    </rPh>
    <phoneticPr fontId="1"/>
  </si>
  <si>
    <t>問３８　グループホームなどで生活をする場合、具体的にいつごろと考えていますか。</t>
    <rPh sb="14" eb="16">
      <t>セイカツ</t>
    </rPh>
    <rPh sb="19" eb="21">
      <t>バアイ</t>
    </rPh>
    <rPh sb="22" eb="25">
      <t>グタイテキ</t>
    </rPh>
    <rPh sb="31" eb="32">
      <t>カンガ</t>
    </rPh>
    <phoneticPr fontId="1"/>
  </si>
  <si>
    <t>（「グループホームへの入所を希望している」と回答した方のみ。）</t>
    <rPh sb="11" eb="13">
      <t>ニュウショ</t>
    </rPh>
    <rPh sb="14" eb="16">
      <t>キボウ</t>
    </rPh>
    <rPh sb="22" eb="24">
      <t>カイトウ</t>
    </rPh>
    <rPh sb="26" eb="27">
      <t>カタ</t>
    </rPh>
    <phoneticPr fontId="1"/>
  </si>
  <si>
    <t>その他：親なき後、その手前。卒後について。自動車学校。相談している。</t>
    <rPh sb="2" eb="3">
      <t>タ</t>
    </rPh>
    <phoneticPr fontId="1"/>
  </si>
  <si>
    <t>その他：学校の先生。主治医やリハビリスタッフ。相談しない。基本、相談相手はいない。</t>
    <rPh sb="2" eb="3">
      <t>タ</t>
    </rPh>
    <phoneticPr fontId="1"/>
  </si>
  <si>
    <t>義務教育後の進学や就職が心配です。情報も選択肢も少ないと実感しています。特に、知的には低いですが、生活力やコミュニケーション能力はそこまで低くないので、周囲からの理解は得られにくく、今後が心配です。
また、放デイを利用していないので、放課後の過ごし方についても、もっと町内で参加できるものがあればと思います。（もし、あるのに知らないだけでしたらすみません）
習い事や寺小屋のようなことや、町内の子どもの活動には興味があっても参加にまではいたりません。そういう子にも参加できる場があると、外で活動できたと自信にもなるのではないかと思います。</t>
    <phoneticPr fontId="1"/>
  </si>
  <si>
    <t xml:space="preserve">医療的ケアが受けられる施設をつくってほしい。また、保育所のように朝早くから夕方まで長い時間預けられる場所も必要。保育所を卒園してしまうといっきに預け先がなく、特に重度障害の子を待つ親は正社員として働くことが難しいのが現状。
新しく場所をつくれなくとも、学童に医療的ケアが出来る人を配置する、保育所に施設や学校・事業所の前後の預け先として受け入れてほしい。保育所からの前後の送迎もしてほしい。
障害のある子の預け先があったとしても、どこも受入れの時間が遅く、終わりも早いため仕事を変えなければいけない。
</t>
    <phoneticPr fontId="1"/>
  </si>
  <si>
    <t xml:space="preserve">芽室町は、障害のある人にあたたかい町であると住んでいて感じます。行政が住民の気もちを考えて、障害のある人への配慮やサービスの提供をしてくれるからだと思います。まだわが子（聴覚障害）が幼いうちは、ろう学校に通うために、日中一時支援や移動支援をして、サポートのおかげで仕事を続け、子育てができました。手話サークルも芽室町は活発で、聞こえない人理解に加え、ろう者が住みやすい町づくりにもはたらきかけています。ありがたいです。芽室町で子育てができたことは幸せでした。
</t>
    <phoneticPr fontId="1"/>
  </si>
  <si>
    <t xml:space="preserve">障がいも様々、人も様々過ぎ！型にはまって決まった形がないので、障がい者支援もむずかしい事だらけ。家族や本人もつきない悩みに悩む事だらけですね。
</t>
    <phoneticPr fontId="1"/>
  </si>
  <si>
    <t xml:space="preserve">災害時のためのポータブル電源の助成があると大変ありがたいです。家にあった方が安心できます。
</t>
    <phoneticPr fontId="1"/>
  </si>
  <si>
    <t xml:space="preserve">自分がせばめているだけかもしれませんが、時間、行く場所などもう少し選択できる事、所があったら良いのにと思います。（障害もいろいろあり、度合いも人ぞれぞれだから）
</t>
    <phoneticPr fontId="1"/>
  </si>
  <si>
    <t xml:space="preserve">ブルーハンカチプロジェクトなど、町民の方々から当事者や家族に歩みよったり、理解を深めようとしてくださることやってくださり、とてもうれしく思います。当事者は学校を卒業してからの人生の方がずっと長く、その間も成長をしていくので、これからも安心して暮らせるよう支援体制をよろしくお願いします。
</t>
    <phoneticPr fontId="1"/>
  </si>
  <si>
    <t>障がいがあるなしに関わらず、誰もがお互いに助け合いながらよりよく笑顔多く過ごせる町（生活）であってほしい。その中でも、自分らしく誰かの役に立ちながら、そして、喜びを感じながら生きていってほしいと願ってます。障がいをもつ子を育てながら働く保護者への支援は必須！！ちぃむさん、シーグラスさんのように子どもへの対応はもちろんのこと、保護者への気もちも想いも深く寄りそってくれる場があることは、とてもありがたく未来に希望が持てます。</t>
    <phoneticPr fontId="1"/>
  </si>
  <si>
    <t xml:space="preserve">過去にブラックアウトがあったときに、予備のバッテリーだけで少しの間活動していたので、家にポータブル電源があると安心だなと思いました。なので、日常生活用具の拡大などで助成が受けられるのであれば、すぐにでも購入したいと思います。
</t>
    <phoneticPr fontId="1"/>
  </si>
  <si>
    <t>Ⅱ　調査結果（児童）</t>
    <rPh sb="2" eb="4">
      <t>チョウサ</t>
    </rPh>
    <rPh sb="4" eb="6">
      <t>ケッカ</t>
    </rPh>
    <rPh sb="7" eb="9">
      <t>ジドウ</t>
    </rPh>
    <phoneticPr fontId="31"/>
  </si>
  <si>
    <t>わからない</t>
    <phoneticPr fontId="1"/>
  </si>
  <si>
    <t>その他：学校の寄宿舎、先生と子どもたち、高校・寄宿舎の仲間</t>
    <rPh sb="2" eb="3">
      <t>タ</t>
    </rPh>
    <phoneticPr fontId="1"/>
  </si>
  <si>
    <t>問２　日常生活に支援が必要な場合、あなたを主に介助（手助け）しているのは、どなたですか。（○は３つまで）　　</t>
    <rPh sb="3" eb="5">
      <t>ニチジョウ</t>
    </rPh>
    <rPh sb="5" eb="7">
      <t>セイカツ</t>
    </rPh>
    <rPh sb="8" eb="10">
      <t>シエン</t>
    </rPh>
    <rPh sb="11" eb="13">
      <t>ヒツヨウ</t>
    </rPh>
    <rPh sb="14" eb="16">
      <t>バアイ</t>
    </rPh>
    <rPh sb="21" eb="22">
      <t>オモ</t>
    </rPh>
    <rPh sb="23" eb="25">
      <t>カイジョ</t>
    </rPh>
    <rPh sb="26" eb="28">
      <t>テダス</t>
    </rPh>
    <phoneticPr fontId="17" alignment="distributed"/>
  </si>
  <si>
    <t>前回</t>
    <rPh sb="0" eb="2">
      <t>ゼンカイ</t>
    </rPh>
    <phoneticPr fontId="1"/>
  </si>
  <si>
    <t>前回</t>
    <rPh sb="0" eb="2">
      <t>ゼンカイ</t>
    </rPh>
    <phoneticPr fontId="1"/>
  </si>
  <si>
    <t>前回</t>
    <rPh sb="0" eb="2">
      <t>ゼンカイ</t>
    </rPh>
    <phoneticPr fontId="1"/>
  </si>
  <si>
    <t>その他：十人十色で、その子その子に合う就学環境で学ぶ事のできる事。普通学級では専門的なサポートを受けながらも、必要に応じて支援学級で専門的な教育を受けられる環境。</t>
    <rPh sb="2" eb="3">
      <t>タ</t>
    </rPh>
    <phoneticPr fontId="1"/>
  </si>
  <si>
    <t>障がいのある方の情報収集について、どのようなことが最も必要だと思いますか。【％】</t>
    <phoneticPr fontId="1"/>
  </si>
  <si>
    <t>希望しない理由　　【回答者数】</t>
    <rPh sb="0" eb="2">
      <t>キボウ</t>
    </rPh>
    <rPh sb="5" eb="7">
      <t>リユウ</t>
    </rPh>
    <rPh sb="10" eb="12">
      <t>カイトウ</t>
    </rPh>
    <rPh sb="12" eb="13">
      <t>シャ</t>
    </rPh>
    <rPh sb="13" eb="14">
      <t>スウ</t>
    </rPh>
    <phoneticPr fontId="1"/>
  </si>
  <si>
    <t>「利用希望がない場合の理由」の選択肢
系列１　サービスを受ける必要がないため　　　　　　系列６　事業所が見つからないため
系列２　サービスの対象者に含まれないため　　　　　系列７　利用料金がかかるため
系列３　既に別のサービスの提供を受けているため　　系列８　知らなかったため
系列４　サービス利用時間の都合が合わないため　　　系列９　その他
系列５　地域にサービス提供事業所がないため　</t>
    <rPh sb="1" eb="3">
      <t>リヨウ</t>
    </rPh>
    <rPh sb="3" eb="5">
      <t>キボウ</t>
    </rPh>
    <rPh sb="8" eb="10">
      <t>バアイ</t>
    </rPh>
    <rPh sb="11" eb="13">
      <t>リユウ</t>
    </rPh>
    <rPh sb="15" eb="18">
      <t>センタクシ</t>
    </rPh>
    <rPh sb="20" eb="22">
      <t>ケイレツ</t>
    </rPh>
    <rPh sb="29" eb="30">
      <t>ウ</t>
    </rPh>
    <rPh sb="32" eb="34">
      <t>ヒツヨウ</t>
    </rPh>
    <rPh sb="45" eb="47">
      <t>ケイレツ</t>
    </rPh>
    <rPh sb="49" eb="52">
      <t>ジギョウショ</t>
    </rPh>
    <rPh sb="53" eb="54">
      <t>ミ</t>
    </rPh>
    <rPh sb="62" eb="64">
      <t>ケイレツ</t>
    </rPh>
    <rPh sb="71" eb="74">
      <t>タイショウシャ</t>
    </rPh>
    <rPh sb="75" eb="76">
      <t>フク</t>
    </rPh>
    <rPh sb="87" eb="89">
      <t>ケイレツ</t>
    </rPh>
    <rPh sb="91" eb="93">
      <t>リヨウ</t>
    </rPh>
    <rPh sb="93" eb="95">
      <t>リョウキン</t>
    </rPh>
    <rPh sb="102" eb="104">
      <t>ケイレツ</t>
    </rPh>
    <rPh sb="106" eb="107">
      <t>スデ</t>
    </rPh>
    <rPh sb="108" eb="109">
      <t>ベツ</t>
    </rPh>
    <rPh sb="115" eb="117">
      <t>テイキョウ</t>
    </rPh>
    <rPh sb="118" eb="119">
      <t>ウ</t>
    </rPh>
    <rPh sb="127" eb="129">
      <t>ケイレツ</t>
    </rPh>
    <rPh sb="131" eb="132">
      <t>シ</t>
    </rPh>
    <rPh sb="140" eb="142">
      <t>ケイレツ</t>
    </rPh>
    <rPh sb="148" eb="150">
      <t>リヨウ</t>
    </rPh>
    <rPh sb="150" eb="152">
      <t>ジカン</t>
    </rPh>
    <rPh sb="153" eb="155">
      <t>ツゴウ</t>
    </rPh>
    <rPh sb="156" eb="157">
      <t>ア</t>
    </rPh>
    <rPh sb="165" eb="167">
      <t>ケイレツ</t>
    </rPh>
    <rPh sb="171" eb="172">
      <t>タ</t>
    </rPh>
    <rPh sb="173" eb="175">
      <t>ケイレツ</t>
    </rPh>
    <rPh sb="177" eb="179">
      <t>チイキ</t>
    </rPh>
    <rPh sb="184" eb="186">
      <t>テイキョウ</t>
    </rPh>
    <rPh sb="186" eb="189">
      <t>ジギョウショ</t>
    </rPh>
    <phoneticPr fontId="1"/>
  </si>
  <si>
    <t>「利用していない場合の理由」の選択肢
系列１　サービスを受ける必要がないため　　　　　　系列６　事業所が見つからないため
系列２　サービスの対象者に含まれないため　　　　　系列７　利用料金がかかるため
系列３　既に別のサービスの提供を受けているため　　系列８　知らなかったため
系列４　サービス利用時間の都合が合わないため　　　系列９　その他
系列５　地域にサービス提供事業所がないため　</t>
    <rPh sb="1" eb="3">
      <t>リヨウ</t>
    </rPh>
    <rPh sb="8" eb="10">
      <t>バアイ</t>
    </rPh>
    <rPh sb="11" eb="13">
      <t>リユウ</t>
    </rPh>
    <rPh sb="15" eb="18">
      <t>センタクシ</t>
    </rPh>
    <rPh sb="20" eb="22">
      <t>ケイレツ</t>
    </rPh>
    <rPh sb="29" eb="30">
      <t>ウ</t>
    </rPh>
    <rPh sb="32" eb="34">
      <t>ヒツヨウ</t>
    </rPh>
    <rPh sb="45" eb="47">
      <t>ケイレツ</t>
    </rPh>
    <rPh sb="49" eb="52">
      <t>ジギョウショ</t>
    </rPh>
    <rPh sb="53" eb="54">
      <t>ミ</t>
    </rPh>
    <rPh sb="62" eb="64">
      <t>ケイレツ</t>
    </rPh>
    <rPh sb="71" eb="74">
      <t>タイショウシャ</t>
    </rPh>
    <rPh sb="75" eb="76">
      <t>フク</t>
    </rPh>
    <rPh sb="87" eb="89">
      <t>ケイレツ</t>
    </rPh>
    <rPh sb="91" eb="93">
      <t>リヨウ</t>
    </rPh>
    <rPh sb="93" eb="95">
      <t>リョウキン</t>
    </rPh>
    <rPh sb="102" eb="104">
      <t>ケイレツ</t>
    </rPh>
    <rPh sb="106" eb="107">
      <t>スデ</t>
    </rPh>
    <rPh sb="108" eb="109">
      <t>ベツ</t>
    </rPh>
    <rPh sb="115" eb="117">
      <t>テイキョウ</t>
    </rPh>
    <rPh sb="118" eb="119">
      <t>ウ</t>
    </rPh>
    <rPh sb="127" eb="129">
      <t>ケイレツ</t>
    </rPh>
    <rPh sb="131" eb="132">
      <t>シ</t>
    </rPh>
    <rPh sb="140" eb="142">
      <t>ケイレツ</t>
    </rPh>
    <rPh sb="148" eb="150">
      <t>リヨウ</t>
    </rPh>
    <rPh sb="150" eb="152">
      <t>ジカン</t>
    </rPh>
    <rPh sb="153" eb="155">
      <t>ツゴウ</t>
    </rPh>
    <rPh sb="156" eb="157">
      <t>ア</t>
    </rPh>
    <rPh sb="165" eb="167">
      <t>ケイレツ</t>
    </rPh>
    <rPh sb="171" eb="172">
      <t>タ</t>
    </rPh>
    <rPh sb="173" eb="175">
      <t>ケイレツ</t>
    </rPh>
    <rPh sb="177" eb="179">
      <t>チイキ</t>
    </rPh>
    <rPh sb="184" eb="186">
      <t>テイキョウ</t>
    </rPh>
    <rPh sb="186" eb="189">
      <t>ジギョウショ</t>
    </rPh>
    <phoneticPr fontId="1"/>
  </si>
  <si>
    <t>令和５年10月</t>
    <rPh sb="0" eb="2">
      <t>レイワ</t>
    </rPh>
    <rPh sb="3" eb="4">
      <t>ネン</t>
    </rPh>
    <rPh sb="6" eb="7">
      <t>ガツ</t>
    </rPh>
    <phoneticPr fontId="31"/>
  </si>
  <si>
    <t>棒グラフで、ひとつの回答項目に対し２段で示されているものは、上段が今回の結果、下段が前回の結果を示しています。</t>
    <rPh sb="0" eb="1">
      <t>ボウ</t>
    </rPh>
    <rPh sb="10" eb="12">
      <t>カイトウ</t>
    </rPh>
    <rPh sb="12" eb="14">
      <t>コウモク</t>
    </rPh>
    <rPh sb="15" eb="16">
      <t>タイ</t>
    </rPh>
    <rPh sb="18" eb="19">
      <t>ダン</t>
    </rPh>
    <rPh sb="20" eb="21">
      <t>シメ</t>
    </rPh>
    <rPh sb="30" eb="32">
      <t>ジョウダン</t>
    </rPh>
    <rPh sb="33" eb="35">
      <t>コンカイ</t>
    </rPh>
    <rPh sb="36" eb="38">
      <t>ケッカ</t>
    </rPh>
    <rPh sb="39" eb="41">
      <t>ゲダン</t>
    </rPh>
    <rPh sb="42" eb="44">
      <t>ゼンカイ</t>
    </rPh>
    <rPh sb="45" eb="47">
      <t>ケッカ</t>
    </rPh>
    <rPh sb="48" eb="49">
      <t>シメ</t>
    </rPh>
    <phoneticPr fontId="31"/>
  </si>
  <si>
    <t>障がい福祉についての意識調査
（障がい児）</t>
    <rPh sb="0" eb="1">
      <t>ショウ</t>
    </rPh>
    <rPh sb="3" eb="5">
      <t>フクシ</t>
    </rPh>
    <rPh sb="10" eb="12">
      <t>イシキ</t>
    </rPh>
    <rPh sb="12" eb="14">
      <t>チョウサ</t>
    </rPh>
    <rPh sb="16" eb="17">
      <t>ショウ</t>
    </rPh>
    <rPh sb="19" eb="20">
      <t>ジ</t>
    </rPh>
    <phoneticPr fontId="31"/>
  </si>
  <si>
    <t>　令和５年８月１日現在芽室町にお住まいの方で且つ、１８歳未満の障がい者手帳（身体・療育・精神）をお持ちの方の保護者</t>
    <rPh sb="1" eb="2">
      <t>レイ</t>
    </rPh>
    <rPh sb="2" eb="3">
      <t>ワ</t>
    </rPh>
    <rPh sb="4" eb="5">
      <t>ネン</t>
    </rPh>
    <rPh sb="6" eb="7">
      <t>ガツ</t>
    </rPh>
    <rPh sb="8" eb="9">
      <t>ニチ</t>
    </rPh>
    <rPh sb="9" eb="11">
      <t>ゲンザイ</t>
    </rPh>
    <rPh sb="11" eb="14">
      <t>メムロチョウ</t>
    </rPh>
    <rPh sb="16" eb="17">
      <t>ス</t>
    </rPh>
    <rPh sb="20" eb="21">
      <t>ホウ</t>
    </rPh>
    <rPh sb="22" eb="23">
      <t>カ</t>
    </rPh>
    <rPh sb="27" eb="30">
      <t>サイミマン</t>
    </rPh>
    <rPh sb="31" eb="32">
      <t>ショウ</t>
    </rPh>
    <rPh sb="34" eb="35">
      <t>シャ</t>
    </rPh>
    <rPh sb="35" eb="37">
      <t>テチョウ</t>
    </rPh>
    <rPh sb="38" eb="40">
      <t>シンタイ</t>
    </rPh>
    <rPh sb="41" eb="43">
      <t>リョウイク</t>
    </rPh>
    <rPh sb="44" eb="46">
      <t>セイシン</t>
    </rPh>
    <rPh sb="49" eb="50">
      <t>モ</t>
    </rPh>
    <rPh sb="52" eb="53">
      <t>カタ</t>
    </rPh>
    <rPh sb="54" eb="57">
      <t>ホゴシャ</t>
    </rPh>
    <phoneticPr fontId="31"/>
  </si>
  <si>
    <t>　第３期芽室町障がい児福祉計画の策定を行うにあたり、現在のニーズを把握し、今後の支援体制のあり方を検討するため調査を実施しました。</t>
    <rPh sb="1" eb="2">
      <t>ダイ</t>
    </rPh>
    <rPh sb="3" eb="4">
      <t>キ</t>
    </rPh>
    <rPh sb="4" eb="7">
      <t>メムロチョウ</t>
    </rPh>
    <rPh sb="7" eb="8">
      <t>ショウ</t>
    </rPh>
    <rPh sb="10" eb="11">
      <t>ジ</t>
    </rPh>
    <rPh sb="11" eb="13">
      <t>フクシ</t>
    </rPh>
    <rPh sb="13" eb="15">
      <t>ケイカク</t>
    </rPh>
    <rPh sb="16" eb="18">
      <t>サクテイ</t>
    </rPh>
    <rPh sb="19" eb="20">
      <t>オコナ</t>
    </rPh>
    <phoneticPr fontId="31"/>
  </si>
  <si>
    <t>２　年齢</t>
    <rPh sb="2" eb="4">
      <t>ネンレイ</t>
    </rPh>
    <phoneticPr fontId="1"/>
  </si>
  <si>
    <t>４　介助（手助け）を行う中での変化や影響について</t>
    <rPh sb="2" eb="4">
      <t>カイジョ</t>
    </rPh>
    <rPh sb="5" eb="6">
      <t>テ</t>
    </rPh>
    <rPh sb="6" eb="7">
      <t>ダス</t>
    </rPh>
    <rPh sb="10" eb="11">
      <t>オコナ</t>
    </rPh>
    <rPh sb="12" eb="13">
      <t>ナカ</t>
    </rPh>
    <rPh sb="15" eb="17">
      <t>ヘンカ</t>
    </rPh>
    <rPh sb="18" eb="20">
      <t>エイキョウ</t>
    </rPh>
    <phoneticPr fontId="1"/>
  </si>
  <si>
    <t>40－１</t>
    <phoneticPr fontId="1"/>
  </si>
  <si>
    <t>40－２</t>
    <phoneticPr fontId="1"/>
  </si>
  <si>
    <t>その他：一日かかる。こだわりから入れない病院がある。持ち帰る薬や在宅物品の量が多くて大変。</t>
    <rPh sb="2" eb="3">
      <t>タ</t>
    </rPh>
    <phoneticPr fontId="1"/>
  </si>
  <si>
    <t>その他：公共交通機関の１人の利用が難しい。聞きとれない。苦手を自力で回避することは難しい。</t>
    <rPh sb="2" eb="3">
      <t>タ</t>
    </rPh>
    <phoneticPr fontId="1"/>
  </si>
  <si>
    <t>その他：難しい漢字（全体的に文章を読むことが苦手）。医療器材や薬を持っていけない。</t>
    <rPh sb="2" eb="3">
      <t>タ</t>
    </rPh>
    <phoneticPr fontId="1"/>
  </si>
  <si>
    <t>アレルギー対応のこと。聴覚過敏による騒音や味覚過敏による偏食。</t>
    <phoneticPr fontId="1"/>
  </si>
  <si>
    <t>「ない」と答えた方のうち、その理由について　【人数】</t>
    <rPh sb="5" eb="6">
      <t>コタ</t>
    </rPh>
    <rPh sb="8" eb="9">
      <t>カタ</t>
    </rPh>
    <rPh sb="15" eb="17">
      <t>リユウ</t>
    </rPh>
    <rPh sb="23" eb="25">
      <t>ニンズウ</t>
    </rPh>
    <phoneticPr fontId="1"/>
  </si>
  <si>
    <t>保護者の意向</t>
    <phoneticPr fontId="1"/>
  </si>
  <si>
    <t>病気やケガのときに受け入れてくれる病院が近くにない</t>
    <rPh sb="0" eb="2">
      <t>ビョウキ</t>
    </rPh>
    <rPh sb="9" eb="10">
      <t>ウ</t>
    </rPh>
    <rPh sb="11" eb="12">
      <t>イ</t>
    </rPh>
    <rPh sb="17" eb="19">
      <t>ビョウイン</t>
    </rPh>
    <rPh sb="20" eb="21">
      <t>チカ</t>
    </rPh>
    <phoneticPr fontId="1"/>
  </si>
  <si>
    <t>【人数】</t>
    <rPh sb="1" eb="2">
      <t>ニン</t>
    </rPh>
    <rPh sb="2" eb="3">
      <t>カズ</t>
    </rPh>
    <phoneticPr fontId="1"/>
  </si>
  <si>
    <t>○</t>
    <phoneticPr fontId="1"/>
  </si>
  <si>
    <t>「専門的な治療をしてくれる病院がない」の割合が前回よりも下がっており、「特に困っていることはない」が3割と大きく増えています。医療サービスに対するニーズは、前回よりも充足されているものと思われます。</t>
    <rPh sb="1" eb="4">
      <t>センモンテキ</t>
    </rPh>
    <rPh sb="5" eb="7">
      <t>チリョウ</t>
    </rPh>
    <rPh sb="13" eb="15">
      <t>ビョウイン</t>
    </rPh>
    <rPh sb="20" eb="22">
      <t>ワリアイ</t>
    </rPh>
    <rPh sb="23" eb="25">
      <t>ゼンカイ</t>
    </rPh>
    <rPh sb="28" eb="29">
      <t>サ</t>
    </rPh>
    <rPh sb="36" eb="37">
      <t>トク</t>
    </rPh>
    <rPh sb="38" eb="39">
      <t>コマ</t>
    </rPh>
    <rPh sb="51" eb="52">
      <t>ワリ</t>
    </rPh>
    <rPh sb="53" eb="54">
      <t>オオ</t>
    </rPh>
    <rPh sb="56" eb="57">
      <t>フ</t>
    </rPh>
    <rPh sb="63" eb="65">
      <t>イリョウ</t>
    </rPh>
    <rPh sb="70" eb="71">
      <t>タイ</t>
    </rPh>
    <rPh sb="78" eb="80">
      <t>ゼンカイ</t>
    </rPh>
    <rPh sb="83" eb="85">
      <t>ジュウソク</t>
    </rPh>
    <rPh sb="93" eb="94">
      <t>オモ</t>
    </rPh>
    <phoneticPr fontId="1"/>
  </si>
  <si>
    <t>その他：医療器材や薬を持っていけない。アレルギーに対応しているのか。内服について。人ごみが苦手。電源。</t>
    <rPh sb="2" eb="3">
      <t>タ</t>
    </rPh>
    <rPh sb="25" eb="27">
      <t>タイオウ</t>
    </rPh>
    <phoneticPr fontId="1"/>
  </si>
  <si>
    <t>障がいのある方に対する支援として、今後どのようなことに力を入れるべきだと思いますか。
　　　　　　　　　　　　　　　　　　　　　　　　　　　　　　　（複数回答）　【％】</t>
    <phoneticPr fontId="1"/>
  </si>
  <si>
    <t>前回同様、就学・学校教育に関する支援の充実が最も高くなっており、さらなる充実を求める声が伺えます。</t>
    <rPh sb="0" eb="2">
      <t>ゼンカイ</t>
    </rPh>
    <rPh sb="2" eb="4">
      <t>ドウヨウ</t>
    </rPh>
    <rPh sb="5" eb="7">
      <t>シュウガク</t>
    </rPh>
    <rPh sb="8" eb="10">
      <t>ガッコウ</t>
    </rPh>
    <rPh sb="10" eb="12">
      <t>キョウイク</t>
    </rPh>
    <rPh sb="13" eb="14">
      <t>カン</t>
    </rPh>
    <rPh sb="16" eb="18">
      <t>シエン</t>
    </rPh>
    <rPh sb="19" eb="21">
      <t>ジュウジツ</t>
    </rPh>
    <rPh sb="22" eb="23">
      <t>モット</t>
    </rPh>
    <rPh sb="24" eb="25">
      <t>タカ</t>
    </rPh>
    <rPh sb="36" eb="38">
      <t>ジュウジツ</t>
    </rPh>
    <rPh sb="39" eb="40">
      <t>モト</t>
    </rPh>
    <rPh sb="42" eb="43">
      <t>コエ</t>
    </rPh>
    <rPh sb="44" eb="45">
      <t>ウカガ</t>
    </rPh>
    <phoneticPr fontId="1"/>
  </si>
  <si>
    <t>障がい者のための介護サービス（生活介護など）を利用する</t>
    <rPh sb="0" eb="1">
      <t>ショウ</t>
    </rPh>
    <rPh sb="3" eb="4">
      <t>シャ</t>
    </rPh>
    <rPh sb="8" eb="10">
      <t>カイゴ</t>
    </rPh>
    <rPh sb="15" eb="17">
      <t>セイカツ</t>
    </rPh>
    <rPh sb="17" eb="19">
      <t>カイゴ</t>
    </rPh>
    <rPh sb="23" eb="25">
      <t>リヨウ</t>
    </rPh>
    <phoneticPr fontId="1"/>
  </si>
  <si>
    <t>本人・保護者ともに自宅での生活を希望する割合が減り、一人暮らしを望む声が増えています。将来は自宅で生活せずに、一人暮らしやグループホームで過ごしたい（して欲しい）と考える家庭が増えているようです。</t>
    <rPh sb="0" eb="2">
      <t>ホンニン</t>
    </rPh>
    <rPh sb="3" eb="6">
      <t>ホゴシャ</t>
    </rPh>
    <rPh sb="9" eb="11">
      <t>ジタク</t>
    </rPh>
    <rPh sb="13" eb="15">
      <t>セイカツ</t>
    </rPh>
    <rPh sb="16" eb="18">
      <t>キボウ</t>
    </rPh>
    <rPh sb="20" eb="22">
      <t>ワリアイ</t>
    </rPh>
    <rPh sb="23" eb="24">
      <t>ヘ</t>
    </rPh>
    <rPh sb="26" eb="28">
      <t>ヒトリ</t>
    </rPh>
    <rPh sb="28" eb="29">
      <t>グ</t>
    </rPh>
    <rPh sb="32" eb="33">
      <t>ノゾ</t>
    </rPh>
    <rPh sb="34" eb="35">
      <t>コエ</t>
    </rPh>
    <rPh sb="36" eb="37">
      <t>フ</t>
    </rPh>
    <rPh sb="43" eb="45">
      <t>ショウライ</t>
    </rPh>
    <rPh sb="46" eb="48">
      <t>ジタク</t>
    </rPh>
    <rPh sb="49" eb="51">
      <t>セイカツ</t>
    </rPh>
    <rPh sb="55" eb="57">
      <t>ヒトリ</t>
    </rPh>
    <rPh sb="57" eb="58">
      <t>グ</t>
    </rPh>
    <rPh sb="69" eb="70">
      <t>ス</t>
    </rPh>
    <rPh sb="77" eb="78">
      <t>ホ</t>
    </rPh>
    <rPh sb="82" eb="83">
      <t>カンガ</t>
    </rPh>
    <rPh sb="85" eb="87">
      <t>カテイ</t>
    </rPh>
    <rPh sb="88" eb="89">
      <t>フ</t>
    </rPh>
    <phoneticPr fontId="1"/>
  </si>
  <si>
    <t>相談する相手は「家族・親戚」が最も高いですが、発達支援センターや行政の窓口といった、町の相談担当職員とつながる割合が増えています。</t>
    <rPh sb="0" eb="2">
      <t>ソウダン</t>
    </rPh>
    <rPh sb="4" eb="6">
      <t>アイテ</t>
    </rPh>
    <rPh sb="8" eb="10">
      <t>カゾク</t>
    </rPh>
    <rPh sb="11" eb="13">
      <t>シンセキ</t>
    </rPh>
    <rPh sb="15" eb="16">
      <t>モット</t>
    </rPh>
    <rPh sb="17" eb="18">
      <t>タカ</t>
    </rPh>
    <rPh sb="23" eb="25">
      <t>ハッタツ</t>
    </rPh>
    <rPh sb="25" eb="27">
      <t>シエン</t>
    </rPh>
    <rPh sb="32" eb="34">
      <t>ギョウセイ</t>
    </rPh>
    <rPh sb="35" eb="37">
      <t>マドグチ</t>
    </rPh>
    <rPh sb="42" eb="43">
      <t>マチ</t>
    </rPh>
    <rPh sb="44" eb="46">
      <t>ソウダン</t>
    </rPh>
    <rPh sb="46" eb="48">
      <t>タントウ</t>
    </rPh>
    <rPh sb="48" eb="50">
      <t>ショクイン</t>
    </rPh>
    <rPh sb="55" eb="57">
      <t>ワリアイ</t>
    </rPh>
    <rPh sb="58" eb="59">
      <t>フ</t>
    </rPh>
    <phoneticPr fontId="1"/>
  </si>
  <si>
    <t>現在のサービスの利用状況　　　　　　　　　　　　　【人数】</t>
    <rPh sb="0" eb="2">
      <t>ゲンザイ</t>
    </rPh>
    <rPh sb="8" eb="10">
      <t>リヨウ</t>
    </rPh>
    <rPh sb="10" eb="12">
      <t>ジョウキョウ</t>
    </rPh>
    <rPh sb="26" eb="27">
      <t>ニン</t>
    </rPh>
    <rPh sb="27" eb="28">
      <t>スウ</t>
    </rPh>
    <phoneticPr fontId="1"/>
  </si>
  <si>
    <t>利用していない理由　　　　　　　　　　　　　　　　　【人数】</t>
    <rPh sb="0" eb="2">
      <t>リヨウ</t>
    </rPh>
    <rPh sb="7" eb="9">
      <t>リユウ</t>
    </rPh>
    <rPh sb="27" eb="28">
      <t>ニン</t>
    </rPh>
    <rPh sb="28" eb="29">
      <t>スウ</t>
    </rPh>
    <phoneticPr fontId="1"/>
  </si>
  <si>
    <t>今後のサービスの利用希望　　　　　　　　　　　　　　　　【人数】</t>
    <rPh sb="0" eb="2">
      <t>コンゴ</t>
    </rPh>
    <rPh sb="8" eb="10">
      <t>リヨウ</t>
    </rPh>
    <rPh sb="10" eb="12">
      <t>キボウ</t>
    </rPh>
    <rPh sb="29" eb="30">
      <t>ニン</t>
    </rPh>
    <rPh sb="30" eb="31">
      <t>スウ</t>
    </rPh>
    <phoneticPr fontId="1"/>
  </si>
  <si>
    <t>今後の利用希望については、通所系のサービスについては現在の利用状況から大きな変化は見られませんが、「短期入所」「移動支援」について希望する声が増えています。</t>
    <rPh sb="0" eb="2">
      <t>コンゴ</t>
    </rPh>
    <rPh sb="3" eb="5">
      <t>リヨウ</t>
    </rPh>
    <rPh sb="5" eb="7">
      <t>キボウ</t>
    </rPh>
    <rPh sb="13" eb="15">
      <t>ツウショ</t>
    </rPh>
    <rPh sb="15" eb="16">
      <t>ケイ</t>
    </rPh>
    <rPh sb="26" eb="28">
      <t>ゲンザイ</t>
    </rPh>
    <rPh sb="29" eb="31">
      <t>リヨウ</t>
    </rPh>
    <rPh sb="31" eb="33">
      <t>ジョウキョウ</t>
    </rPh>
    <rPh sb="35" eb="36">
      <t>オオ</t>
    </rPh>
    <rPh sb="38" eb="40">
      <t>ヘンカ</t>
    </rPh>
    <rPh sb="41" eb="42">
      <t>ミ</t>
    </rPh>
    <rPh sb="50" eb="52">
      <t>タンキ</t>
    </rPh>
    <rPh sb="52" eb="54">
      <t>ニュウショ</t>
    </rPh>
    <rPh sb="56" eb="58">
      <t>イドウ</t>
    </rPh>
    <rPh sb="58" eb="60">
      <t>シエン</t>
    </rPh>
    <rPh sb="65" eb="67">
      <t>キボウ</t>
    </rPh>
    <rPh sb="69" eb="70">
      <t>コエ</t>
    </rPh>
    <rPh sb="71" eb="72">
      <t>フ</t>
    </rPh>
    <phoneticPr fontId="1"/>
  </si>
  <si>
    <t>障がい者に対する差別や嫌がらせ、暴力をなくすためにはどのようなことが最も必要だと思いますか。（複数回答：３つまで）　　　　　　　　　　　　　　　　【％】</t>
    <phoneticPr fontId="1"/>
  </si>
  <si>
    <t>６　どこで生活していますか。</t>
    <rPh sb="5" eb="7">
      <t>セイカツ</t>
    </rPh>
    <phoneticPr fontId="1"/>
  </si>
  <si>
    <t>７　どのように暮らしていますか（一緒に暮らしている人の有無）。</t>
    <rPh sb="7" eb="8">
      <t>ク</t>
    </rPh>
    <rPh sb="16" eb="18">
      <t>イッショ</t>
    </rPh>
    <rPh sb="19" eb="20">
      <t>ク</t>
    </rPh>
    <rPh sb="25" eb="26">
      <t>ヒト</t>
    </rPh>
    <rPh sb="27" eb="29">
      <t>ウム</t>
    </rPh>
    <phoneticPr fontId="1"/>
  </si>
  <si>
    <t>８　成年後見制度について知っていましたか。</t>
    <rPh sb="2" eb="4">
      <t>セイネン</t>
    </rPh>
    <rPh sb="4" eb="6">
      <t>コウケン</t>
    </rPh>
    <rPh sb="6" eb="8">
      <t>セイド</t>
    </rPh>
    <rPh sb="12" eb="13">
      <t>シ</t>
    </rPh>
    <phoneticPr fontId="1"/>
  </si>
  <si>
    <t>９　あなたは成年後見制度を活用したいと思いますか。</t>
    <rPh sb="6" eb="8">
      <t>セイネン</t>
    </rPh>
    <rPh sb="8" eb="10">
      <t>コウケン</t>
    </rPh>
    <rPh sb="10" eb="12">
      <t>セイド</t>
    </rPh>
    <rPh sb="13" eb="15">
      <t>カツヨウ</t>
    </rPh>
    <rPh sb="19" eb="20">
      <t>オモ</t>
    </rPh>
    <phoneticPr fontId="1"/>
  </si>
  <si>
    <t>11　どのような場所で差別や嫌な思いをしましたか（複数回答）</t>
    <rPh sb="8" eb="10">
      <t>バショ</t>
    </rPh>
    <rPh sb="11" eb="13">
      <t>サベツ</t>
    </rPh>
    <rPh sb="14" eb="15">
      <t>イヤ</t>
    </rPh>
    <rPh sb="16" eb="17">
      <t>オモ</t>
    </rPh>
    <rPh sb="25" eb="27">
      <t>フクスウ</t>
    </rPh>
    <rPh sb="27" eb="29">
      <t>カイトウ</t>
    </rPh>
    <phoneticPr fontId="1"/>
  </si>
  <si>
    <t>10、11については、今回の調査で追加した質問です。約4割が差別や嫌な思いをしたことがあると回答。場所は、学校、仕事場、事業所といった生活の場や外出先という回答が多いです。</t>
    <rPh sb="11" eb="13">
      <t>コンカイ</t>
    </rPh>
    <rPh sb="14" eb="16">
      <t>チョウサ</t>
    </rPh>
    <rPh sb="17" eb="19">
      <t>ツイカ</t>
    </rPh>
    <rPh sb="21" eb="23">
      <t>シツモン</t>
    </rPh>
    <rPh sb="26" eb="27">
      <t>ヤク</t>
    </rPh>
    <rPh sb="28" eb="29">
      <t>ワリ</t>
    </rPh>
    <rPh sb="30" eb="32">
      <t>サベツ</t>
    </rPh>
    <rPh sb="33" eb="34">
      <t>イヤ</t>
    </rPh>
    <rPh sb="35" eb="36">
      <t>オモ</t>
    </rPh>
    <rPh sb="46" eb="48">
      <t>カイトウ</t>
    </rPh>
    <rPh sb="49" eb="51">
      <t>バショ</t>
    </rPh>
    <rPh sb="53" eb="55">
      <t>ガッコウ</t>
    </rPh>
    <rPh sb="56" eb="58">
      <t>シゴト</t>
    </rPh>
    <rPh sb="58" eb="59">
      <t>バ</t>
    </rPh>
    <rPh sb="60" eb="63">
      <t>ジギョウショ</t>
    </rPh>
    <rPh sb="67" eb="69">
      <t>セイカツ</t>
    </rPh>
    <rPh sb="70" eb="71">
      <t>バ</t>
    </rPh>
    <rPh sb="72" eb="74">
      <t>ガイシュツ</t>
    </rPh>
    <rPh sb="74" eb="75">
      <t>サキ</t>
    </rPh>
    <rPh sb="78" eb="80">
      <t>カイトウ</t>
    </rPh>
    <rPh sb="81" eb="82">
      <t>オオ</t>
    </rPh>
    <phoneticPr fontId="1"/>
  </si>
  <si>
    <t>12　障害者差別解消法を知っていましたか。</t>
    <rPh sb="3" eb="6">
      <t>ショウガイシャ</t>
    </rPh>
    <rPh sb="6" eb="8">
      <t>サベツ</t>
    </rPh>
    <rPh sb="8" eb="10">
      <t>カイショウ</t>
    </rPh>
    <rPh sb="10" eb="11">
      <t>ホウ</t>
    </rPh>
    <rPh sb="12" eb="13">
      <t>シ</t>
    </rPh>
    <phoneticPr fontId="1"/>
  </si>
  <si>
    <t>■権利擁護について</t>
    <rPh sb="1" eb="3">
      <t>ケンリ</t>
    </rPh>
    <rPh sb="3" eb="5">
      <t>ヨウゴ</t>
    </rPh>
    <phoneticPr fontId="31"/>
  </si>
  <si>
    <t>■基礎的事項</t>
    <rPh sb="1" eb="4">
      <t>キソテキ</t>
    </rPh>
    <rPh sb="4" eb="6">
      <t>ジコウ</t>
    </rPh>
    <phoneticPr fontId="31"/>
  </si>
  <si>
    <t>■保健・医療について</t>
    <rPh sb="1" eb="3">
      <t>ホケン</t>
    </rPh>
    <rPh sb="4" eb="6">
      <t>イリョウ</t>
    </rPh>
    <phoneticPr fontId="31"/>
  </si>
  <si>
    <t>14　体調を維持するために気を配っていることはありますか。（複数回答）</t>
    <rPh sb="3" eb="5">
      <t>タイチョウ</t>
    </rPh>
    <rPh sb="6" eb="8">
      <t>イジ</t>
    </rPh>
    <rPh sb="13" eb="14">
      <t>キ</t>
    </rPh>
    <rPh sb="15" eb="16">
      <t>クバ</t>
    </rPh>
    <rPh sb="30" eb="32">
      <t>フクスウ</t>
    </rPh>
    <rPh sb="32" eb="34">
      <t>カイトウ</t>
    </rPh>
    <phoneticPr fontId="1"/>
  </si>
  <si>
    <t>15　医療を受けるうえで、困っていることはありますか。（複数回答）</t>
    <rPh sb="3" eb="5">
      <t>イリョウ</t>
    </rPh>
    <rPh sb="6" eb="7">
      <t>ウ</t>
    </rPh>
    <rPh sb="13" eb="14">
      <t>コマ</t>
    </rPh>
    <rPh sb="28" eb="30">
      <t>フクスウ</t>
    </rPh>
    <rPh sb="30" eb="32">
      <t>カイトウ</t>
    </rPh>
    <phoneticPr fontId="1"/>
  </si>
  <si>
    <t>■外出について</t>
    <rPh sb="1" eb="3">
      <t>ガイシュツ</t>
    </rPh>
    <phoneticPr fontId="31"/>
  </si>
  <si>
    <t>16　外出するときは、誰かの介助を必要としますか。（複数回答）</t>
    <rPh sb="3" eb="5">
      <t>ガイシュツ</t>
    </rPh>
    <rPh sb="11" eb="12">
      <t>ダレ</t>
    </rPh>
    <rPh sb="14" eb="16">
      <t>カイジョ</t>
    </rPh>
    <rPh sb="17" eb="19">
      <t>ヒツヨウ</t>
    </rPh>
    <rPh sb="26" eb="28">
      <t>フクスウ</t>
    </rPh>
    <rPh sb="28" eb="30">
      <t>カイトウ</t>
    </rPh>
    <phoneticPr fontId="1"/>
  </si>
  <si>
    <t>17　外出できない理由、または外出するときに困ることは何ですか。（複数回答）</t>
    <rPh sb="3" eb="5">
      <t>ガイシュツ</t>
    </rPh>
    <rPh sb="9" eb="11">
      <t>リユウ</t>
    </rPh>
    <rPh sb="15" eb="17">
      <t>ガイシュツ</t>
    </rPh>
    <rPh sb="22" eb="23">
      <t>コマ</t>
    </rPh>
    <rPh sb="27" eb="28">
      <t>ナン</t>
    </rPh>
    <rPh sb="33" eb="35">
      <t>フクスウ</t>
    </rPh>
    <rPh sb="35" eb="37">
      <t>カイトウ</t>
    </rPh>
    <phoneticPr fontId="1"/>
  </si>
  <si>
    <t>■地域生活と防災について</t>
    <rPh sb="1" eb="3">
      <t>チイキ</t>
    </rPh>
    <rPh sb="3" eb="5">
      <t>セイカツ</t>
    </rPh>
    <rPh sb="6" eb="8">
      <t>ボウサイ</t>
    </rPh>
    <phoneticPr fontId="31"/>
  </si>
  <si>
    <t>18　今、地域の人に支えられていると思いますか。</t>
    <rPh sb="3" eb="4">
      <t>イマ</t>
    </rPh>
    <rPh sb="5" eb="7">
      <t>チイキ</t>
    </rPh>
    <rPh sb="8" eb="9">
      <t>ヒト</t>
    </rPh>
    <rPh sb="10" eb="11">
      <t>ササ</t>
    </rPh>
    <rPh sb="18" eb="19">
      <t>オモ</t>
    </rPh>
    <phoneticPr fontId="1"/>
  </si>
  <si>
    <r>
      <t>19　次のサービスをボランティアが行うとしたら、どれをお願いしたいですか</t>
    </r>
    <r>
      <rPr>
        <sz val="9"/>
        <color theme="1"/>
        <rFont val="HG丸ｺﾞｼｯｸM-PRO"/>
        <family val="3"/>
        <charset val="128"/>
      </rPr>
      <t>（複数回答）</t>
    </r>
    <rPh sb="3" eb="4">
      <t>ツギ</t>
    </rPh>
    <rPh sb="17" eb="18">
      <t>オコナ</t>
    </rPh>
    <rPh sb="28" eb="29">
      <t>ネガ</t>
    </rPh>
    <rPh sb="37" eb="39">
      <t>フクスウ</t>
    </rPh>
    <rPh sb="39" eb="41">
      <t>カイトウ</t>
    </rPh>
    <phoneticPr fontId="1"/>
  </si>
  <si>
    <t>20　災害が起こった時、一人で避難できますか。</t>
    <rPh sb="3" eb="5">
      <t>サイガイ</t>
    </rPh>
    <rPh sb="6" eb="7">
      <t>オ</t>
    </rPh>
    <rPh sb="10" eb="11">
      <t>トキ</t>
    </rPh>
    <rPh sb="12" eb="14">
      <t>ヒトリ</t>
    </rPh>
    <rPh sb="15" eb="17">
      <t>ヒナン</t>
    </rPh>
    <phoneticPr fontId="1"/>
  </si>
  <si>
    <t>21　災害が起こった時の不安は何ですか。</t>
    <rPh sb="3" eb="5">
      <t>サイガイ</t>
    </rPh>
    <rPh sb="6" eb="7">
      <t>オ</t>
    </rPh>
    <rPh sb="10" eb="11">
      <t>トキ</t>
    </rPh>
    <rPh sb="12" eb="14">
      <t>フアン</t>
    </rPh>
    <rPh sb="15" eb="16">
      <t>ナン</t>
    </rPh>
    <phoneticPr fontId="1"/>
  </si>
  <si>
    <t>22　避難所などで具体的に困ると思われることは何ですか。（複数回答）</t>
    <rPh sb="3" eb="6">
      <t>ヒナンジョ</t>
    </rPh>
    <rPh sb="9" eb="12">
      <t>グタイテキ</t>
    </rPh>
    <rPh sb="13" eb="14">
      <t>コマ</t>
    </rPh>
    <rPh sb="16" eb="17">
      <t>オモ</t>
    </rPh>
    <rPh sb="23" eb="24">
      <t>ナン</t>
    </rPh>
    <rPh sb="29" eb="31">
      <t>フクスウ</t>
    </rPh>
    <rPh sb="31" eb="33">
      <t>カイトウ</t>
    </rPh>
    <phoneticPr fontId="1"/>
  </si>
  <si>
    <t>23　災害時要援護者台帳登録について知っていますか。</t>
    <rPh sb="3" eb="5">
      <t>サイガイ</t>
    </rPh>
    <rPh sb="5" eb="6">
      <t>ジ</t>
    </rPh>
    <rPh sb="6" eb="7">
      <t>ヨウ</t>
    </rPh>
    <rPh sb="7" eb="9">
      <t>エンゴ</t>
    </rPh>
    <rPh sb="9" eb="10">
      <t>シャ</t>
    </rPh>
    <rPh sb="10" eb="12">
      <t>ダイチョウ</t>
    </rPh>
    <rPh sb="12" eb="14">
      <t>トウロク</t>
    </rPh>
    <rPh sb="18" eb="19">
      <t>シ</t>
    </rPh>
    <phoneticPr fontId="1"/>
  </si>
  <si>
    <r>
      <t>24　災害時要援護者台帳登録していますか。</t>
    </r>
    <r>
      <rPr>
        <sz val="9"/>
        <color theme="1"/>
        <rFont val="HG丸ｺﾞｼｯｸM-PRO"/>
        <family val="3"/>
        <charset val="128"/>
      </rPr>
      <t>（「知っている」と回答した方のみ）</t>
    </r>
    <rPh sb="3" eb="5">
      <t>サイガイ</t>
    </rPh>
    <rPh sb="5" eb="6">
      <t>ジ</t>
    </rPh>
    <rPh sb="6" eb="7">
      <t>ヨウ</t>
    </rPh>
    <rPh sb="7" eb="9">
      <t>エンゴ</t>
    </rPh>
    <rPh sb="9" eb="10">
      <t>シャ</t>
    </rPh>
    <rPh sb="10" eb="12">
      <t>ダイチョウ</t>
    </rPh>
    <rPh sb="12" eb="14">
      <t>トウロク</t>
    </rPh>
    <rPh sb="23" eb="24">
      <t>シ</t>
    </rPh>
    <rPh sb="30" eb="32">
      <t>カイトウ</t>
    </rPh>
    <rPh sb="34" eb="35">
      <t>カタ</t>
    </rPh>
    <phoneticPr fontId="1"/>
  </si>
  <si>
    <t>25　停電時非常用電源の用意などはありますか。</t>
    <rPh sb="3" eb="5">
      <t>テイデン</t>
    </rPh>
    <rPh sb="5" eb="6">
      <t>ジ</t>
    </rPh>
    <rPh sb="6" eb="9">
      <t>ヒジョウヨウ</t>
    </rPh>
    <rPh sb="9" eb="11">
      <t>デンゲン</t>
    </rPh>
    <rPh sb="12" eb="14">
      <t>ヨウイ</t>
    </rPh>
    <phoneticPr fontId="1"/>
  </si>
  <si>
    <t>■障がいへの理解について</t>
    <rPh sb="1" eb="2">
      <t>ショウ</t>
    </rPh>
    <rPh sb="6" eb="8">
      <t>リカイ</t>
    </rPh>
    <phoneticPr fontId="31"/>
  </si>
  <si>
    <t>26　「障がい」に対する町民の理解は深まってきていると思いますか。</t>
    <rPh sb="4" eb="5">
      <t>ショウ</t>
    </rPh>
    <rPh sb="9" eb="10">
      <t>タイ</t>
    </rPh>
    <rPh sb="12" eb="14">
      <t>チョウミン</t>
    </rPh>
    <rPh sb="15" eb="17">
      <t>リカイ</t>
    </rPh>
    <rPh sb="18" eb="19">
      <t>フカ</t>
    </rPh>
    <rPh sb="27" eb="28">
      <t>オモ</t>
    </rPh>
    <phoneticPr fontId="1"/>
  </si>
  <si>
    <t>27　芽室町が障がいのある方にとって暮らしやすいまちだと思いますか。</t>
    <rPh sb="3" eb="6">
      <t>メムロチョウ</t>
    </rPh>
    <rPh sb="7" eb="8">
      <t>ショウ</t>
    </rPh>
    <rPh sb="13" eb="14">
      <t>カタ</t>
    </rPh>
    <rPh sb="18" eb="19">
      <t>ク</t>
    </rPh>
    <rPh sb="28" eb="29">
      <t>オモ</t>
    </rPh>
    <phoneticPr fontId="1"/>
  </si>
  <si>
    <t>28</t>
    <phoneticPr fontId="1"/>
  </si>
  <si>
    <t>■教育・就学について</t>
    <rPh sb="1" eb="3">
      <t>キョウイク</t>
    </rPh>
    <rPh sb="4" eb="6">
      <t>シュウガク</t>
    </rPh>
    <phoneticPr fontId="20" alignment="distributed"/>
  </si>
  <si>
    <t>29　お子さんは現在、通園・通学をしていますか。</t>
    <phoneticPr fontId="1"/>
  </si>
  <si>
    <t>30　通園・通学しているところは、どこですか。</t>
    <phoneticPr fontId="1"/>
  </si>
  <si>
    <t>31　支援が必要な児童・生徒の就学環境として望ましいと思うものは、次のどれですか。</t>
    <phoneticPr fontId="1"/>
  </si>
  <si>
    <t>32　学校・園等での生活を送る上で、さらに充実が必要だと思うのは、次のどれですか。</t>
    <phoneticPr fontId="1"/>
  </si>
  <si>
    <t>■進路・就学について</t>
    <rPh sb="1" eb="3">
      <t>シンロ</t>
    </rPh>
    <rPh sb="4" eb="6">
      <t>シュウガク</t>
    </rPh>
    <phoneticPr fontId="20" alignment="distributed"/>
  </si>
  <si>
    <t>33　お子さんは、将来日中をどのように過ごしたいと考えていますか。</t>
    <phoneticPr fontId="1"/>
  </si>
  <si>
    <t>34　お子さんが会社などに就労するとした場合は、どのような配慮が必要だと思いますか。</t>
    <phoneticPr fontId="1"/>
  </si>
  <si>
    <t>35　お子さんは将来（高等学校などを卒業後）、どのような暮らしをしたいと考えていますか</t>
    <phoneticPr fontId="1"/>
  </si>
  <si>
    <t>36　グループホームなどで生活をする場合、具体的にいつごろと考えていますか。</t>
    <phoneticPr fontId="1"/>
  </si>
  <si>
    <t>37　現在、お子さんことで悩んでいることや相談したいことがありますか。（複数回答）</t>
    <rPh sb="36" eb="40">
      <t>フクスウカイトウ</t>
    </rPh>
    <phoneticPr fontId="1"/>
  </si>
  <si>
    <t>38　悩んでいることを相談する相手は誰（どこ）ですか。（複数回答）</t>
    <rPh sb="28" eb="30">
      <t>フクスウ</t>
    </rPh>
    <rPh sb="30" eb="32">
      <t>カイトウ</t>
    </rPh>
    <phoneticPr fontId="1"/>
  </si>
  <si>
    <t>39</t>
    <phoneticPr fontId="1"/>
  </si>
  <si>
    <t>41－１</t>
    <phoneticPr fontId="1"/>
  </si>
  <si>
    <t>41－２</t>
    <phoneticPr fontId="1"/>
  </si>
  <si>
    <t>42　障がい福祉について、あなたがお考えになっていることがありましたら、お書きください。</t>
    <rPh sb="3" eb="4">
      <t>ショウ</t>
    </rPh>
    <rPh sb="6" eb="8">
      <t>フクシ</t>
    </rPh>
    <rPh sb="18" eb="19">
      <t>カンガ</t>
    </rPh>
    <rPh sb="37" eb="38">
      <t>カ</t>
    </rPh>
    <phoneticPr fontId="1"/>
  </si>
  <si>
    <t>５ー1　手帳所持者数</t>
    <rPh sb="4" eb="6">
      <t>テチョウ</t>
    </rPh>
    <rPh sb="6" eb="9">
      <t>ショジシャ</t>
    </rPh>
    <rPh sb="9" eb="10">
      <t>スウ</t>
    </rPh>
    <phoneticPr fontId="1"/>
  </si>
  <si>
    <t>５－２　身体障害者手帳所持者の障がい種別</t>
    <rPh sb="4" eb="6">
      <t>シンタイ</t>
    </rPh>
    <rPh sb="6" eb="9">
      <t>ショウガイシャ</t>
    </rPh>
    <rPh sb="9" eb="11">
      <t>テチョウ</t>
    </rPh>
    <rPh sb="11" eb="14">
      <t>ショジシャ</t>
    </rPh>
    <rPh sb="15" eb="16">
      <t>ショウ</t>
    </rPh>
    <rPh sb="18" eb="20">
      <t>シュベツ</t>
    </rPh>
    <phoneticPr fontId="1"/>
  </si>
  <si>
    <t>利用しているサービスは、通所系（児童発達支援、放課後等デイサービス、日中一時支援）とその利用に必要な相談サービス（計画相談）が多いです。利用していない理由は「必要がない」「対象に含まれない」を合わせると6～9割となっており、地域資源の不足を訴える声はほとんどありません（「提供事業所が無い」→0件、「事業所が見つからない」→1件）。</t>
    <rPh sb="0" eb="2">
      <t>リヨウ</t>
    </rPh>
    <rPh sb="12" eb="14">
      <t>ツウショ</t>
    </rPh>
    <rPh sb="14" eb="15">
      <t>ケイ</t>
    </rPh>
    <rPh sb="16" eb="18">
      <t>ジドウ</t>
    </rPh>
    <rPh sb="18" eb="20">
      <t>ハッタツ</t>
    </rPh>
    <rPh sb="20" eb="22">
      <t>シエン</t>
    </rPh>
    <rPh sb="23" eb="26">
      <t>ホウカゴ</t>
    </rPh>
    <rPh sb="26" eb="27">
      <t>トウ</t>
    </rPh>
    <rPh sb="34" eb="36">
      <t>ニッチュウ</t>
    </rPh>
    <rPh sb="36" eb="38">
      <t>イチジ</t>
    </rPh>
    <rPh sb="38" eb="40">
      <t>シエン</t>
    </rPh>
    <rPh sb="44" eb="46">
      <t>リヨウ</t>
    </rPh>
    <rPh sb="47" eb="49">
      <t>ヒツヨウ</t>
    </rPh>
    <rPh sb="50" eb="52">
      <t>ソウダン</t>
    </rPh>
    <rPh sb="57" eb="59">
      <t>ケイカク</t>
    </rPh>
    <rPh sb="59" eb="61">
      <t>ソウダン</t>
    </rPh>
    <rPh sb="63" eb="64">
      <t>オオ</t>
    </rPh>
    <rPh sb="68" eb="70">
      <t>リヨウ</t>
    </rPh>
    <rPh sb="75" eb="77">
      <t>リユウ</t>
    </rPh>
    <rPh sb="79" eb="81">
      <t>ヒツヨウ</t>
    </rPh>
    <rPh sb="86" eb="88">
      <t>タイショウ</t>
    </rPh>
    <rPh sb="89" eb="90">
      <t>フク</t>
    </rPh>
    <rPh sb="96" eb="97">
      <t>ア</t>
    </rPh>
    <rPh sb="104" eb="105">
      <t>ワリ</t>
    </rPh>
    <rPh sb="112" eb="114">
      <t>チイキ</t>
    </rPh>
    <rPh sb="114" eb="116">
      <t>シゲン</t>
    </rPh>
    <rPh sb="117" eb="119">
      <t>フソク</t>
    </rPh>
    <rPh sb="120" eb="121">
      <t>ウッタ</t>
    </rPh>
    <rPh sb="123" eb="124">
      <t>コエ</t>
    </rPh>
    <rPh sb="147" eb="148">
      <t>ケン</t>
    </rPh>
    <rPh sb="163" eb="164">
      <t>ケン</t>
    </rPh>
    <phoneticPr fontId="1"/>
  </si>
  <si>
    <t>（複数回答　３つまで【％】）</t>
    <rPh sb="1" eb="3">
      <t>フクスウ</t>
    </rPh>
    <rPh sb="3" eb="5">
      <t>カイトウ</t>
    </rPh>
    <phoneticPr fontId="1"/>
  </si>
  <si>
    <t>３　　日常の介助者</t>
    <rPh sb="3" eb="5">
      <t>ニチジョウ</t>
    </rPh>
    <rPh sb="6" eb="9">
      <t>カイジョシャ</t>
    </rPh>
    <phoneticPr fontId="1"/>
  </si>
  <si>
    <t>10　障がいのあることで差別や嫌な思いをしたことがありますか</t>
    <rPh sb="3" eb="4">
      <t>ショウ</t>
    </rPh>
    <rPh sb="12" eb="14">
      <t>サベツ</t>
    </rPh>
    <rPh sb="15" eb="16">
      <t>イヤ</t>
    </rPh>
    <rPh sb="17" eb="18">
      <t>オモ</t>
    </rPh>
    <phoneticPr fontId="1"/>
  </si>
  <si>
    <t>他の町から転入してきたのですが、親子で障害があり、なかなか人にうまく伝えられなかったり、人と話すのが苦手なのもあって何度もご相談させて頂こうか悩んだけれどつながれなかった。勇気を出して窓口に行っても部署が違うとまた次の窓口に行かなければならず、1度目は良くても、次の窓口に行かなければならないことやアクションを起こすことが負担で結局相談に至らない場合が何度かあった。甘えたい訳ではないが、特性上の負担があると芽室町の窓口対応のあり方だと同じような方がいるのではないかと思った。他の町は、こちら側からだとわからない、知らないことも多いなか、こちらでお願いしていなくても、窓口の方や担当者さんが違う窓口に内容までつなげ、担当者さん同士で利用者の負担にならないやり方をしてくれていたんだなと芽室に来てわかった。他のどの町も次の課や担当者さんに直接つないでくれた。芽室は次の課がどこかだけなので、自分で相談することが、相談することでさえ悩んで、相談していいのかやめようか悩んで、行動した人にとっては相談までつながれなかった。他の町は積極的でありつつ、推しつけにならない程度の介入や見守り、書類などの苦手な所などもわかりやすく、見本や記入欄がもっとはっきりわかりやすくしてくれていた。</t>
    <rPh sb="215" eb="216">
      <t>カタ</t>
    </rPh>
    <phoneticPr fontId="1"/>
  </si>
  <si>
    <t>成年後見制度については、前回よりも「名前も内容も知らない」割合が高くなっており、半数以上が制度が「わからない」と回答しています。今回の調査の対象児約9割が家族と生活しており、現時点では制度が必要となる状況下に無いことが推測されます。</t>
    <rPh sb="0" eb="2">
      <t>セイネン</t>
    </rPh>
    <rPh sb="2" eb="4">
      <t>コウケン</t>
    </rPh>
    <rPh sb="4" eb="6">
      <t>セイド</t>
    </rPh>
    <rPh sb="12" eb="14">
      <t>ゼンカイ</t>
    </rPh>
    <rPh sb="18" eb="20">
      <t>ナマエ</t>
    </rPh>
    <rPh sb="21" eb="23">
      <t>ナイヨウ</t>
    </rPh>
    <rPh sb="24" eb="25">
      <t>シ</t>
    </rPh>
    <rPh sb="29" eb="31">
      <t>ワリアイ</t>
    </rPh>
    <rPh sb="32" eb="33">
      <t>タカ</t>
    </rPh>
    <rPh sb="40" eb="42">
      <t>ハンスウ</t>
    </rPh>
    <rPh sb="42" eb="44">
      <t>イジョウ</t>
    </rPh>
    <rPh sb="45" eb="47">
      <t>セイド</t>
    </rPh>
    <rPh sb="56" eb="58">
      <t>カイトウ</t>
    </rPh>
    <rPh sb="87" eb="90">
      <t>ゲンジテン</t>
    </rPh>
    <rPh sb="109" eb="111">
      <t>スイソク</t>
    </rPh>
    <phoneticPr fontId="1"/>
  </si>
  <si>
    <t>「名前も内容も知らない」という方が半数を超えており、広報誌での周知などより一層の普及啓発が必要であると考えます。</t>
    <rPh sb="1" eb="3">
      <t>ナマエ</t>
    </rPh>
    <rPh sb="4" eb="6">
      <t>ナイヨウ</t>
    </rPh>
    <rPh sb="7" eb="8">
      <t>シ</t>
    </rPh>
    <rPh sb="15" eb="16">
      <t>カタ</t>
    </rPh>
    <rPh sb="17" eb="19">
      <t>ハンスウ</t>
    </rPh>
    <rPh sb="20" eb="21">
      <t>コ</t>
    </rPh>
    <rPh sb="26" eb="28">
      <t>コウホウ</t>
    </rPh>
    <rPh sb="28" eb="29">
      <t>シ</t>
    </rPh>
    <rPh sb="31" eb="33">
      <t>シュウチ</t>
    </rPh>
    <rPh sb="37" eb="39">
      <t>イッソウ</t>
    </rPh>
    <rPh sb="40" eb="42">
      <t>フキュウ</t>
    </rPh>
    <rPh sb="42" eb="44">
      <t>ケイハツ</t>
    </rPh>
    <rPh sb="45" eb="47">
      <t>ヒツヨウ</t>
    </rPh>
    <rPh sb="51" eb="52">
      <t>カンガ</t>
    </rPh>
    <phoneticPr fontId="1"/>
  </si>
  <si>
    <t>令和5年度から広報誌において、特性のある子どもの子育てに関する記事を掲載しています。関わる職員だけでなく、町民全体の理解を深め、障がいに寛容な町となることを目指し、啓発活動を継続して行きます。</t>
    <rPh sb="0" eb="1">
      <t>レイ</t>
    </rPh>
    <rPh sb="1" eb="2">
      <t>ワ</t>
    </rPh>
    <rPh sb="3" eb="5">
      <t>ネンド</t>
    </rPh>
    <rPh sb="7" eb="9">
      <t>コウホウ</t>
    </rPh>
    <rPh sb="9" eb="10">
      <t>シ</t>
    </rPh>
    <rPh sb="15" eb="17">
      <t>トクセイ</t>
    </rPh>
    <rPh sb="20" eb="21">
      <t>コ</t>
    </rPh>
    <rPh sb="24" eb="26">
      <t>コソダ</t>
    </rPh>
    <rPh sb="28" eb="29">
      <t>カン</t>
    </rPh>
    <rPh sb="31" eb="33">
      <t>キジ</t>
    </rPh>
    <rPh sb="34" eb="36">
      <t>ケイサイ</t>
    </rPh>
    <rPh sb="42" eb="43">
      <t>カカ</t>
    </rPh>
    <rPh sb="45" eb="47">
      <t>ショクイン</t>
    </rPh>
    <rPh sb="53" eb="55">
      <t>チョウミン</t>
    </rPh>
    <rPh sb="55" eb="57">
      <t>ゼンタイ</t>
    </rPh>
    <rPh sb="58" eb="60">
      <t>リカイ</t>
    </rPh>
    <rPh sb="61" eb="62">
      <t>フカ</t>
    </rPh>
    <rPh sb="64" eb="65">
      <t>ショウ</t>
    </rPh>
    <rPh sb="68" eb="70">
      <t>カンヨウ</t>
    </rPh>
    <rPh sb="71" eb="72">
      <t>マチ</t>
    </rPh>
    <rPh sb="78" eb="80">
      <t>メザ</t>
    </rPh>
    <rPh sb="82" eb="84">
      <t>ケイハツ</t>
    </rPh>
    <rPh sb="84" eb="86">
      <t>カツドウ</t>
    </rPh>
    <rPh sb="87" eb="89">
      <t>ケイゾク</t>
    </rPh>
    <rPh sb="91" eb="92">
      <t>イ</t>
    </rPh>
    <phoneticPr fontId="1"/>
  </si>
  <si>
    <t>【人数】</t>
    <rPh sb="1" eb="3">
      <t>ニンズウ</t>
    </rPh>
    <phoneticPr fontId="1"/>
  </si>
  <si>
    <t>理解が深まってきたと感じている割合（「かなり深まってきている」「ある程度深まってきている」の合計）は約25％で、前回とほぼ同じ結果です。これまで広報誌での発信や有志団体の活動支援等により、町民理解を深める取り組みを行ってきました。今後も継続して取り組む必要があります。</t>
    <rPh sb="0" eb="2">
      <t>リカイ</t>
    </rPh>
    <rPh sb="3" eb="4">
      <t>フカ</t>
    </rPh>
    <rPh sb="10" eb="11">
      <t>カン</t>
    </rPh>
    <rPh sb="15" eb="17">
      <t>ワリアイ</t>
    </rPh>
    <rPh sb="22" eb="23">
      <t>フカ</t>
    </rPh>
    <rPh sb="34" eb="36">
      <t>テイド</t>
    </rPh>
    <rPh sb="36" eb="37">
      <t>フカ</t>
    </rPh>
    <rPh sb="46" eb="48">
      <t>ゴウケイ</t>
    </rPh>
    <rPh sb="50" eb="51">
      <t>ヤク</t>
    </rPh>
    <rPh sb="56" eb="58">
      <t>ゼンカイ</t>
    </rPh>
    <rPh sb="61" eb="62">
      <t>オナ</t>
    </rPh>
    <rPh sb="63" eb="65">
      <t>ケッカ</t>
    </rPh>
    <rPh sb="72" eb="74">
      <t>コウホウ</t>
    </rPh>
    <rPh sb="74" eb="75">
      <t>シ</t>
    </rPh>
    <rPh sb="77" eb="79">
      <t>ハッシン</t>
    </rPh>
    <rPh sb="80" eb="82">
      <t>ユウシ</t>
    </rPh>
    <rPh sb="82" eb="84">
      <t>ダンタイ</t>
    </rPh>
    <rPh sb="85" eb="87">
      <t>カツドウ</t>
    </rPh>
    <rPh sb="87" eb="89">
      <t>シエン</t>
    </rPh>
    <rPh sb="89" eb="90">
      <t>トウ</t>
    </rPh>
    <rPh sb="94" eb="96">
      <t>チョウミン</t>
    </rPh>
    <rPh sb="96" eb="98">
      <t>リカイ</t>
    </rPh>
    <rPh sb="99" eb="100">
      <t>フカ</t>
    </rPh>
    <rPh sb="102" eb="103">
      <t>ト</t>
    </rPh>
    <rPh sb="104" eb="105">
      <t>ク</t>
    </rPh>
    <rPh sb="107" eb="108">
      <t>オコナ</t>
    </rPh>
    <rPh sb="115" eb="117">
      <t>コンゴ</t>
    </rPh>
    <rPh sb="118" eb="120">
      <t>ケイゾク</t>
    </rPh>
    <rPh sb="122" eb="123">
      <t>ト</t>
    </rPh>
    <rPh sb="124" eb="125">
      <t>ク</t>
    </rPh>
    <rPh sb="126" eb="128">
      <t>ヒツヨウ</t>
    </rPh>
    <phoneticPr fontId="1"/>
  </si>
  <si>
    <t>ほぼ全員が通園・通学中です。どこにも通っていないという回答は前回は2件ありましたが、今回は0件でした。</t>
    <rPh sb="2" eb="4">
      <t>ゼンイン</t>
    </rPh>
    <rPh sb="5" eb="7">
      <t>ツウエン</t>
    </rPh>
    <rPh sb="8" eb="11">
      <t>ツウガクチュウ</t>
    </rPh>
    <rPh sb="18" eb="19">
      <t>カヨ</t>
    </rPh>
    <rPh sb="27" eb="29">
      <t>カイトウ</t>
    </rPh>
    <rPh sb="30" eb="32">
      <t>ゼンカイ</t>
    </rPh>
    <rPh sb="34" eb="35">
      <t>ケン</t>
    </rPh>
    <rPh sb="42" eb="44">
      <t>コンカイ</t>
    </rPh>
    <rPh sb="46" eb="47">
      <t>ケン</t>
    </rPh>
    <phoneticPr fontId="1"/>
  </si>
  <si>
    <t>（複数回答）【人数】</t>
    <rPh sb="7" eb="9">
      <t>ニンズウ</t>
    </rPh>
    <phoneticPr fontId="1"/>
  </si>
  <si>
    <t>前回調査時から、通園・通学への支援を求める声が増えています（R2　1件→R5　7件）。</t>
    <rPh sb="0" eb="2">
      <t>ゼンカイ</t>
    </rPh>
    <rPh sb="2" eb="4">
      <t>チョウサ</t>
    </rPh>
    <rPh sb="4" eb="5">
      <t>ジ</t>
    </rPh>
    <rPh sb="8" eb="10">
      <t>ツウエン</t>
    </rPh>
    <rPh sb="11" eb="13">
      <t>ツウガク</t>
    </rPh>
    <rPh sb="15" eb="17">
      <t>シエン</t>
    </rPh>
    <rPh sb="18" eb="19">
      <t>モト</t>
    </rPh>
    <rPh sb="21" eb="22">
      <t>コエ</t>
    </rPh>
    <rPh sb="23" eb="24">
      <t>フ</t>
    </rPh>
    <rPh sb="34" eb="35">
      <t>ケン</t>
    </rPh>
    <rPh sb="40" eb="41">
      <t>ケン</t>
    </rPh>
    <phoneticPr fontId="1"/>
  </si>
  <si>
    <t>「相談支援体制の充実」については、前回調査時と比べ、必要性を指摘する声が減っており、現状の相談体制に対して一定の評価が得られたものと思われます。</t>
    <rPh sb="1" eb="3">
      <t>ソウダン</t>
    </rPh>
    <rPh sb="3" eb="5">
      <t>シエン</t>
    </rPh>
    <rPh sb="5" eb="7">
      <t>タイセイ</t>
    </rPh>
    <rPh sb="8" eb="10">
      <t>ジュウジツ</t>
    </rPh>
    <rPh sb="17" eb="19">
      <t>ゼンカイ</t>
    </rPh>
    <rPh sb="19" eb="21">
      <t>チョウサ</t>
    </rPh>
    <rPh sb="21" eb="22">
      <t>ジ</t>
    </rPh>
    <rPh sb="23" eb="24">
      <t>クラ</t>
    </rPh>
    <rPh sb="26" eb="29">
      <t>ヒツヨウセイ</t>
    </rPh>
    <rPh sb="30" eb="32">
      <t>シテキ</t>
    </rPh>
    <rPh sb="34" eb="35">
      <t>コエ</t>
    </rPh>
    <rPh sb="36" eb="37">
      <t>ヘ</t>
    </rPh>
    <rPh sb="42" eb="44">
      <t>ゲンジョウ</t>
    </rPh>
    <rPh sb="45" eb="47">
      <t>ソウダン</t>
    </rPh>
    <rPh sb="47" eb="49">
      <t>タイセイ</t>
    </rPh>
    <rPh sb="50" eb="51">
      <t>タイ</t>
    </rPh>
    <rPh sb="53" eb="55">
      <t>イッテイ</t>
    </rPh>
    <rPh sb="56" eb="58">
      <t>ヒョウカ</t>
    </rPh>
    <rPh sb="59" eb="60">
      <t>エ</t>
    </rPh>
    <rPh sb="66" eb="67">
      <t>オモ</t>
    </rPh>
    <phoneticPr fontId="1"/>
  </si>
  <si>
    <t>３では、6割以上が「父母」が介助者となっています。「きょうだい（小・中学生）」「きょうだい（高校・大学生）」の回答が少数なからずありますが、「きょうだい」と回答された方のうち、４で「学業に支障が出ている」と回答している方はいませんでした。きょうだいの介助には協力しているものの、学業に支障が出るほどの影響は無いものと考えます。</t>
    <rPh sb="5" eb="8">
      <t>ワリイジョウ</t>
    </rPh>
    <rPh sb="10" eb="12">
      <t>チチハハ</t>
    </rPh>
    <rPh sb="14" eb="16">
      <t>カイジョ</t>
    </rPh>
    <rPh sb="16" eb="17">
      <t>シャ</t>
    </rPh>
    <rPh sb="32" eb="33">
      <t>ショウ</t>
    </rPh>
    <rPh sb="34" eb="37">
      <t>チュウガクセイ</t>
    </rPh>
    <rPh sb="46" eb="48">
      <t>コウコウ</t>
    </rPh>
    <rPh sb="49" eb="52">
      <t>ダイガクセイ</t>
    </rPh>
    <rPh sb="55" eb="57">
      <t>カイトウ</t>
    </rPh>
    <rPh sb="58" eb="60">
      <t>ショウスウ</t>
    </rPh>
    <rPh sb="78" eb="80">
      <t>カイトウ</t>
    </rPh>
    <rPh sb="83" eb="84">
      <t>カタ</t>
    </rPh>
    <rPh sb="91" eb="93">
      <t>ガクギョウ</t>
    </rPh>
    <rPh sb="94" eb="96">
      <t>シショウ</t>
    </rPh>
    <rPh sb="97" eb="98">
      <t>デ</t>
    </rPh>
    <rPh sb="103" eb="105">
      <t>カイトウ</t>
    </rPh>
    <rPh sb="109" eb="110">
      <t>カタ</t>
    </rPh>
    <rPh sb="125" eb="127">
      <t>カイジョ</t>
    </rPh>
    <rPh sb="129" eb="131">
      <t>キョウリョク</t>
    </rPh>
    <rPh sb="139" eb="141">
      <t>ガクギョウ</t>
    </rPh>
    <rPh sb="142" eb="144">
      <t>シショウ</t>
    </rPh>
    <rPh sb="145" eb="146">
      <t>デ</t>
    </rPh>
    <rPh sb="150" eb="152">
      <t>エイキョウ</t>
    </rPh>
    <rPh sb="153" eb="154">
      <t>ナ</t>
    </rPh>
    <rPh sb="158" eb="159">
      <t>カンガ</t>
    </rPh>
    <phoneticPr fontId="1"/>
  </si>
  <si>
    <t>「支えられている」「どちらかというと支えられている」を合わせた割合が前回検査時から増えています（R2　62.1％→R5　68.8％）。多くの方が地域とのつながりを感じながら生活することができているようです。</t>
    <rPh sb="1" eb="2">
      <t>ササ</t>
    </rPh>
    <rPh sb="18" eb="19">
      <t>ササ</t>
    </rPh>
    <rPh sb="27" eb="28">
      <t>ア</t>
    </rPh>
    <rPh sb="31" eb="33">
      <t>ワリアイ</t>
    </rPh>
    <rPh sb="34" eb="36">
      <t>ゼンカイ</t>
    </rPh>
    <rPh sb="36" eb="38">
      <t>ケンサ</t>
    </rPh>
    <rPh sb="38" eb="39">
      <t>ジ</t>
    </rPh>
    <rPh sb="67" eb="68">
      <t>オオ</t>
    </rPh>
    <rPh sb="70" eb="71">
      <t>カタ</t>
    </rPh>
    <rPh sb="72" eb="74">
      <t>チイキ</t>
    </rPh>
    <rPh sb="81" eb="82">
      <t>カン</t>
    </rPh>
    <rPh sb="86" eb="88">
      <t>セイカツ</t>
    </rPh>
    <phoneticPr fontId="1"/>
  </si>
  <si>
    <t>前回調査時に比べ、全ての項目について「お願いしたい」と回答した人数が増えています。事業所によるサービスだけでなく、得られるのであればボランティアの協力も得ながら子育てしたいという意向が現れているものと思われます。</t>
    <rPh sb="0" eb="2">
      <t>ゼンカイ</t>
    </rPh>
    <rPh sb="2" eb="4">
      <t>チョウサ</t>
    </rPh>
    <rPh sb="4" eb="5">
      <t>ジ</t>
    </rPh>
    <rPh sb="6" eb="7">
      <t>クラ</t>
    </rPh>
    <rPh sb="9" eb="10">
      <t>スベ</t>
    </rPh>
    <rPh sb="12" eb="14">
      <t>コウモク</t>
    </rPh>
    <rPh sb="20" eb="21">
      <t>ネガ</t>
    </rPh>
    <rPh sb="27" eb="29">
      <t>カイトウ</t>
    </rPh>
    <rPh sb="31" eb="33">
      <t>ニンズウ</t>
    </rPh>
    <rPh sb="34" eb="35">
      <t>フ</t>
    </rPh>
    <rPh sb="41" eb="44">
      <t>ジギョウショ</t>
    </rPh>
    <rPh sb="57" eb="58">
      <t>エ</t>
    </rPh>
    <rPh sb="73" eb="75">
      <t>キョウリョク</t>
    </rPh>
    <rPh sb="76" eb="77">
      <t>エ</t>
    </rPh>
    <rPh sb="80" eb="82">
      <t>コソダ</t>
    </rPh>
    <rPh sb="89" eb="91">
      <t>イコウ</t>
    </rPh>
    <rPh sb="92" eb="93">
      <t>アラワ</t>
    </rPh>
    <rPh sb="100" eb="101">
      <t>オモ</t>
    </rPh>
    <phoneticPr fontId="1"/>
  </si>
  <si>
    <t>避難所で生活する場合、障がいの有無にかかわらず個々の家庭の事情や子どもの特性に応じた配慮が必要となります。個室を用意する、落ち着いて過ごせる場所や施設の選定等、職員が状況を聞き取り対応する必要があります。</t>
    <rPh sb="0" eb="3">
      <t>ヒナンジョ</t>
    </rPh>
    <rPh sb="4" eb="6">
      <t>セイカツ</t>
    </rPh>
    <rPh sb="8" eb="10">
      <t>バアイ</t>
    </rPh>
    <rPh sb="11" eb="12">
      <t>ショウ</t>
    </rPh>
    <rPh sb="15" eb="17">
      <t>ウム</t>
    </rPh>
    <rPh sb="23" eb="25">
      <t>ココ</t>
    </rPh>
    <rPh sb="26" eb="28">
      <t>カテイ</t>
    </rPh>
    <rPh sb="29" eb="31">
      <t>ジジョウ</t>
    </rPh>
    <rPh sb="32" eb="33">
      <t>コ</t>
    </rPh>
    <rPh sb="36" eb="38">
      <t>トクセイ</t>
    </rPh>
    <rPh sb="39" eb="40">
      <t>オウ</t>
    </rPh>
    <rPh sb="42" eb="44">
      <t>ハイリョ</t>
    </rPh>
    <rPh sb="45" eb="47">
      <t>ヒツヨウ</t>
    </rPh>
    <rPh sb="53" eb="55">
      <t>コシツ</t>
    </rPh>
    <rPh sb="56" eb="58">
      <t>ヨウイ</t>
    </rPh>
    <rPh sb="61" eb="62">
      <t>オ</t>
    </rPh>
    <rPh sb="63" eb="64">
      <t>ツ</t>
    </rPh>
    <rPh sb="66" eb="67">
      <t>ス</t>
    </rPh>
    <rPh sb="70" eb="72">
      <t>バショ</t>
    </rPh>
    <rPh sb="73" eb="75">
      <t>シセツ</t>
    </rPh>
    <rPh sb="76" eb="78">
      <t>センテイ</t>
    </rPh>
    <rPh sb="78" eb="79">
      <t>トウ</t>
    </rPh>
    <rPh sb="80" eb="82">
      <t>ショクイン</t>
    </rPh>
    <rPh sb="83" eb="85">
      <t>ジョウキョウ</t>
    </rPh>
    <rPh sb="86" eb="87">
      <t>キ</t>
    </rPh>
    <rPh sb="88" eb="89">
      <t>ト</t>
    </rPh>
    <rPh sb="90" eb="92">
      <t>タイオウ</t>
    </rPh>
    <rPh sb="94" eb="96">
      <t>ヒツヨウ</t>
    </rPh>
    <phoneticPr fontId="1"/>
  </si>
  <si>
    <t>要支援者台帳については、広報誌や町のホームページ、サービスガイド（案内）にて情報発信しています。「知らない」の割合が増えていることから、今後の周知方法について検討が必要です。</t>
    <rPh sb="0" eb="3">
      <t>ヨウシエン</t>
    </rPh>
    <rPh sb="3" eb="4">
      <t>シャ</t>
    </rPh>
    <rPh sb="4" eb="6">
      <t>ダイチョウ</t>
    </rPh>
    <rPh sb="12" eb="14">
      <t>コウホウ</t>
    </rPh>
    <rPh sb="14" eb="15">
      <t>シ</t>
    </rPh>
    <rPh sb="16" eb="17">
      <t>マチ</t>
    </rPh>
    <rPh sb="33" eb="35">
      <t>アンナイ</t>
    </rPh>
    <rPh sb="38" eb="40">
      <t>ジョウホウ</t>
    </rPh>
    <rPh sb="40" eb="42">
      <t>ハッシン</t>
    </rPh>
    <rPh sb="49" eb="50">
      <t>シ</t>
    </rPh>
    <rPh sb="55" eb="57">
      <t>ワリアイ</t>
    </rPh>
    <rPh sb="58" eb="59">
      <t>フ</t>
    </rPh>
    <rPh sb="68" eb="70">
      <t>コンゴ</t>
    </rPh>
    <rPh sb="71" eb="73">
      <t>シュウチ</t>
    </rPh>
    <rPh sb="73" eb="75">
      <t>ホウホウ</t>
    </rPh>
    <rPh sb="79" eb="81">
      <t>ケントウ</t>
    </rPh>
    <rPh sb="82" eb="84">
      <t>ヒツヨウ</t>
    </rPh>
    <phoneticPr fontId="1"/>
  </si>
  <si>
    <t>「短大・大学・専門学校に通う」と回答している児童が前回よりも大きく増えていますが、全体として保護者の意向はさほど変化がありません。職場に求めるものは、障がいに対する理解と柔軟な対応であることが伺えます。</t>
    <rPh sb="1" eb="3">
      <t>タンダイ</t>
    </rPh>
    <rPh sb="4" eb="6">
      <t>ダイガク</t>
    </rPh>
    <rPh sb="7" eb="9">
      <t>センモン</t>
    </rPh>
    <rPh sb="9" eb="11">
      <t>ガッコウ</t>
    </rPh>
    <rPh sb="12" eb="13">
      <t>カヨ</t>
    </rPh>
    <rPh sb="16" eb="18">
      <t>カイトウ</t>
    </rPh>
    <rPh sb="22" eb="24">
      <t>ジドウ</t>
    </rPh>
    <rPh sb="25" eb="27">
      <t>ゼンカイ</t>
    </rPh>
    <rPh sb="30" eb="31">
      <t>オオ</t>
    </rPh>
    <rPh sb="33" eb="34">
      <t>フ</t>
    </rPh>
    <rPh sb="41" eb="43">
      <t>ゼンタイ</t>
    </rPh>
    <rPh sb="46" eb="49">
      <t>ホゴシャ</t>
    </rPh>
    <rPh sb="50" eb="52">
      <t>イコウ</t>
    </rPh>
    <rPh sb="56" eb="58">
      <t>ヘンカ</t>
    </rPh>
    <rPh sb="65" eb="67">
      <t>ショクバ</t>
    </rPh>
    <rPh sb="68" eb="69">
      <t>モト</t>
    </rPh>
    <rPh sb="75" eb="76">
      <t>ショウ</t>
    </rPh>
    <rPh sb="79" eb="80">
      <t>タイ</t>
    </rPh>
    <rPh sb="82" eb="84">
      <t>リカイ</t>
    </rPh>
    <rPh sb="85" eb="87">
      <t>ジュウナン</t>
    </rPh>
    <rPh sb="88" eb="90">
      <t>タイオウ</t>
    </rPh>
    <rPh sb="96" eb="97">
      <t>ウカガ</t>
    </rPh>
    <phoneticPr fontId="1"/>
  </si>
  <si>
    <t>前回同様、「就学や進学のこと」に関する相談ニーズが最も高いです。また、「外出や移動のこと」については「32」においても伸びが見られ、現状に不安があり、選択肢の拡充を求める声が一定数あることが伺えます。</t>
    <rPh sb="0" eb="2">
      <t>ゼンカイ</t>
    </rPh>
    <rPh sb="2" eb="4">
      <t>ドウヨウ</t>
    </rPh>
    <rPh sb="6" eb="8">
      <t>シュウガク</t>
    </rPh>
    <rPh sb="9" eb="11">
      <t>シンガク</t>
    </rPh>
    <rPh sb="16" eb="17">
      <t>カン</t>
    </rPh>
    <rPh sb="19" eb="21">
      <t>ソウダン</t>
    </rPh>
    <rPh sb="25" eb="26">
      <t>モット</t>
    </rPh>
    <rPh sb="27" eb="28">
      <t>タカ</t>
    </rPh>
    <rPh sb="36" eb="38">
      <t>ガイシュツ</t>
    </rPh>
    <rPh sb="39" eb="41">
      <t>イドウ</t>
    </rPh>
    <rPh sb="59" eb="60">
      <t>ノ</t>
    </rPh>
    <rPh sb="62" eb="63">
      <t>ミ</t>
    </rPh>
    <rPh sb="66" eb="68">
      <t>ゲンジョウ</t>
    </rPh>
    <rPh sb="69" eb="71">
      <t>フアン</t>
    </rPh>
    <rPh sb="75" eb="77">
      <t>センタク</t>
    </rPh>
    <rPh sb="77" eb="78">
      <t>シ</t>
    </rPh>
    <rPh sb="79" eb="81">
      <t>カクジュウ</t>
    </rPh>
    <rPh sb="82" eb="83">
      <t>モト</t>
    </rPh>
    <rPh sb="85" eb="86">
      <t>コエ</t>
    </rPh>
    <rPh sb="87" eb="89">
      <t>イッテイ</t>
    </rPh>
    <rPh sb="89" eb="90">
      <t>スウ</t>
    </rPh>
    <rPh sb="95" eb="96">
      <t>ウカガ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</si>
</sst>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 "/>
    <numFmt numFmtId="178" formatCode="#,##0&quot;人&quot;"/>
    <numFmt numFmtId="179" formatCode="0_);[Red]\(0\)"/>
  </numFmts>
  <fonts count="44"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9"/>
      <color rgb="FF0070C0"/>
      <name val="ＭＳ Ｐゴシック"/>
      <family val="3"/>
      <charset val="128"/>
      <scheme val="minor"/>
    </font>
    <font>
      <b/>
      <sz val="11"/>
      <color rgb="FF0070C0"/>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5.5"/>
      <name val="ＭＳ Ｐゴシック"/>
      <family val="3"/>
      <charset val="128"/>
      <scheme val="minor"/>
    </font>
    <font>
      <sz val="10"/>
      <name val="ＭＳ Ｐゴシック"/>
      <family val="3"/>
      <charset val="128"/>
      <scheme val="minor"/>
    </font>
    <font>
      <sz val="5"/>
      <name val="HG丸ｺﾞｼｯｸM-PRO"/>
      <family val="3"/>
      <charset val="128"/>
    </font>
    <font>
      <sz val="7"/>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4"/>
      <color theme="1"/>
      <name val="ＭＳ Ｐゴシック"/>
      <family val="3"/>
      <charset val="128"/>
      <scheme val="minor"/>
    </font>
    <font>
      <b/>
      <sz val="10"/>
      <color theme="1"/>
      <name val="ＭＳ Ｐゴシック"/>
      <family val="3"/>
      <charset val="128"/>
      <scheme val="minor"/>
    </font>
    <font>
      <sz val="10"/>
      <color theme="1"/>
      <name val="HG丸ｺﾞｼｯｸM-PRO"/>
      <family val="3"/>
      <charset val="128"/>
    </font>
    <font>
      <b/>
      <sz val="11"/>
      <color theme="1"/>
      <name val="ＭＳ Ｐゴシック"/>
      <family val="3"/>
      <charset val="128"/>
    </font>
    <font>
      <b/>
      <sz val="9"/>
      <color indexed="81"/>
      <name val="ＭＳ Ｐゴシック"/>
      <family val="3"/>
      <charset val="128"/>
    </font>
    <font>
      <sz val="11"/>
      <color theme="1"/>
      <name val="ＭＳ Ｐゴシック"/>
      <family val="2"/>
      <charset val="128"/>
      <scheme val="minor"/>
    </font>
    <font>
      <sz val="11"/>
      <name val="HG丸ｺﾞｼｯｸM-PRO"/>
      <family val="3"/>
      <charset val="128"/>
    </font>
    <font>
      <sz val="16"/>
      <name val="HG丸ｺﾞｼｯｸM-PRO"/>
      <family val="3"/>
      <charset val="128"/>
    </font>
    <font>
      <sz val="6"/>
      <name val="ＭＳ Ｐゴシック"/>
      <family val="3"/>
      <charset val="128"/>
    </font>
    <font>
      <sz val="14"/>
      <name val="HG丸ｺﾞｼｯｸM-PRO"/>
      <family val="3"/>
      <charset val="128"/>
    </font>
    <font>
      <sz val="11"/>
      <color theme="1"/>
      <name val="HG丸ｺﾞｼｯｸM-PRO"/>
      <family val="3"/>
      <charset val="128"/>
    </font>
    <font>
      <u/>
      <sz val="14"/>
      <name val="HG丸ｺﾞｼｯｸM-PRO"/>
      <family val="3"/>
      <charset val="128"/>
    </font>
    <font>
      <sz val="9"/>
      <color theme="1"/>
      <name val="HG丸ｺﾞｼｯｸM-PRO"/>
      <family val="3"/>
      <charset val="128"/>
    </font>
    <font>
      <sz val="8"/>
      <color theme="1"/>
      <name val="HG丸ｺﾞｼｯｸM-PRO"/>
      <family val="3"/>
      <charset val="128"/>
    </font>
    <font>
      <sz val="11"/>
      <name val="ＭＳ Ｐゴシック"/>
      <family val="2"/>
      <charset val="128"/>
      <scheme val="minor"/>
    </font>
    <font>
      <sz val="6"/>
      <color theme="1"/>
      <name val="ＭＳ Ｐゴシック"/>
      <family val="3"/>
      <charset val="128"/>
    </font>
    <font>
      <b/>
      <sz val="11"/>
      <color indexed="30"/>
      <name val="ＭＳ Ｐゴシック"/>
      <family val="3"/>
      <charset val="128"/>
    </font>
    <font>
      <b/>
      <sz val="9"/>
      <color theme="1"/>
      <name val="ＭＳ Ｐゴシック"/>
      <family val="3"/>
      <charset val="128"/>
      <scheme val="minor"/>
    </font>
    <font>
      <sz val="10"/>
      <color theme="1"/>
      <name val="ＭＳ Ｐゴシック"/>
      <family val="2"/>
      <charset val="128"/>
      <scheme val="minor"/>
    </font>
    <font>
      <sz val="11"/>
      <color rgb="FFFF0000"/>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right style="thin">
        <color auto="1"/>
      </right>
      <top/>
      <bottom/>
      <diagonal/>
    </border>
    <border>
      <left style="thin">
        <color auto="1"/>
      </left>
      <right/>
      <top/>
      <bottom/>
      <diagonal/>
    </border>
    <border>
      <left/>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auto="1"/>
      </right>
      <top style="hair">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9" fontId="28" fillId="0" borderId="0" applyFont="0" applyFill="0" applyBorder="0" applyAlignment="0" applyProtection="0">
      <alignment vertical="center"/>
    </xf>
  </cellStyleXfs>
  <cellXfs count="317">
    <xf numFmtId="0" fontId="0" fillId="0" borderId="0" xfId="0">
      <alignment vertical="center"/>
    </xf>
    <xf numFmtId="0" fontId="0" fillId="2" borderId="4" xfId="0" applyFill="1" applyBorder="1">
      <alignment vertical="center"/>
    </xf>
    <xf numFmtId="0" fontId="0" fillId="2" borderId="1" xfId="0" applyFill="1" applyBorder="1">
      <alignment vertical="center"/>
    </xf>
    <xf numFmtId="0" fontId="0" fillId="2" borderId="5" xfId="0" applyFill="1" applyBorder="1">
      <alignment vertical="center"/>
    </xf>
    <xf numFmtId="0" fontId="0" fillId="2" borderId="0" xfId="0" applyFill="1">
      <alignment vertical="center"/>
    </xf>
    <xf numFmtId="0" fontId="0" fillId="2" borderId="3" xfId="0"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0" fillId="2" borderId="2" xfId="0" applyFill="1" applyBorder="1">
      <alignment vertical="center"/>
    </xf>
    <xf numFmtId="0" fontId="7" fillId="2" borderId="0" xfId="0" applyFont="1" applyFill="1" applyBorder="1">
      <alignment vertical="center"/>
    </xf>
    <xf numFmtId="0" fontId="9" fillId="2" borderId="5" xfId="0" applyFont="1" applyFill="1" applyBorder="1">
      <alignment vertical="center"/>
    </xf>
    <xf numFmtId="0" fontId="11" fillId="2" borderId="4" xfId="0" applyFont="1" applyFill="1" applyBorder="1">
      <alignment vertical="center"/>
    </xf>
    <xf numFmtId="0" fontId="11" fillId="2" borderId="1" xfId="0" applyFont="1" applyFill="1" applyBorder="1">
      <alignment vertical="center"/>
    </xf>
    <xf numFmtId="0" fontId="7" fillId="2" borderId="5" xfId="0" applyFont="1" applyFill="1" applyBorder="1">
      <alignment vertical="center"/>
    </xf>
    <xf numFmtId="49" fontId="6" fillId="2" borderId="4" xfId="0" applyNumberFormat="1" applyFont="1" applyFill="1" applyBorder="1" applyAlignment="1">
      <alignment horizontal="center" vertical="top" shrinkToFit="1"/>
    </xf>
    <xf numFmtId="49" fontId="6" fillId="2" borderId="1" xfId="0" applyNumberFormat="1" applyFont="1" applyFill="1" applyBorder="1" applyAlignment="1">
      <alignment horizontal="center" vertical="top" shrinkToFit="1"/>
    </xf>
    <xf numFmtId="49" fontId="6" fillId="2" borderId="5" xfId="0" applyNumberFormat="1" applyFont="1" applyFill="1" applyBorder="1" applyAlignment="1">
      <alignment horizontal="center" vertical="top" shrinkToFit="1"/>
    </xf>
    <xf numFmtId="49" fontId="6" fillId="2" borderId="9" xfId="0" applyNumberFormat="1" applyFont="1" applyFill="1" applyBorder="1" applyAlignment="1">
      <alignment horizontal="center" vertical="top" shrinkToFit="1"/>
    </xf>
    <xf numFmtId="49" fontId="6" fillId="2" borderId="10" xfId="0" applyNumberFormat="1" applyFont="1" applyFill="1" applyBorder="1" applyAlignment="1">
      <alignment horizontal="center" vertical="top" shrinkToFit="1"/>
    </xf>
    <xf numFmtId="49" fontId="6" fillId="2" borderId="11" xfId="0" applyNumberFormat="1" applyFont="1" applyFill="1" applyBorder="1" applyAlignment="1">
      <alignment horizontal="center" vertical="top" shrinkToFit="1"/>
    </xf>
    <xf numFmtId="49" fontId="6" fillId="2" borderId="3" xfId="0" applyNumberFormat="1" applyFont="1" applyFill="1" applyBorder="1" applyAlignment="1">
      <alignment horizontal="center" vertical="top" shrinkToFit="1"/>
    </xf>
    <xf numFmtId="49" fontId="6" fillId="2" borderId="2" xfId="0" applyNumberFormat="1" applyFont="1" applyFill="1" applyBorder="1" applyAlignment="1">
      <alignment horizontal="center" vertical="top" shrinkToFit="1"/>
    </xf>
    <xf numFmtId="0" fontId="4" fillId="3" borderId="7" xfId="0" applyFont="1" applyFill="1" applyBorder="1">
      <alignment vertical="center"/>
    </xf>
    <xf numFmtId="0" fontId="0" fillId="3" borderId="0" xfId="0" applyFill="1">
      <alignment vertical="center"/>
    </xf>
    <xf numFmtId="0" fontId="3" fillId="3" borderId="0" xfId="0" applyFont="1" applyFill="1" applyAlignment="1">
      <alignment horizontal="center" vertical="center"/>
    </xf>
    <xf numFmtId="0" fontId="4" fillId="3" borderId="6" xfId="0" applyFont="1" applyFill="1" applyBorder="1">
      <alignment vertical="center"/>
    </xf>
    <xf numFmtId="0" fontId="4" fillId="3" borderId="8" xfId="0" applyFont="1" applyFill="1" applyBorder="1">
      <alignment vertical="center"/>
    </xf>
    <xf numFmtId="0" fontId="4" fillId="3" borderId="7" xfId="0" applyFont="1" applyFill="1" applyBorder="1" applyAlignment="1">
      <alignment horizontal="right" vertical="center"/>
    </xf>
    <xf numFmtId="0" fontId="14" fillId="3" borderId="7" xfId="0" applyFont="1" applyFill="1" applyBorder="1">
      <alignment vertical="center"/>
    </xf>
    <xf numFmtId="0" fontId="4" fillId="3" borderId="0" xfId="0" applyFont="1" applyFill="1">
      <alignment vertical="center"/>
    </xf>
    <xf numFmtId="49" fontId="6" fillId="3" borderId="2" xfId="0" applyNumberFormat="1" applyFont="1" applyFill="1" applyBorder="1" applyAlignment="1">
      <alignment horizontal="center" vertical="top" shrinkToFit="1"/>
    </xf>
    <xf numFmtId="49" fontId="6" fillId="3" borderId="4" xfId="0" applyNumberFormat="1" applyFont="1" applyFill="1" applyBorder="1" applyAlignment="1">
      <alignment horizontal="center" vertical="top" shrinkToFit="1"/>
    </xf>
    <xf numFmtId="49" fontId="6" fillId="3" borderId="1" xfId="0" applyNumberFormat="1" applyFont="1" applyFill="1" applyBorder="1" applyAlignment="1">
      <alignment horizontal="center" vertical="top" shrinkToFit="1"/>
    </xf>
    <xf numFmtId="49" fontId="6" fillId="3" borderId="5" xfId="0" applyNumberFormat="1" applyFont="1" applyFill="1" applyBorder="1" applyAlignment="1">
      <alignment horizontal="center" vertical="top" shrinkToFit="1"/>
    </xf>
    <xf numFmtId="49" fontId="6" fillId="3" borderId="0" xfId="0" applyNumberFormat="1" applyFont="1" applyFill="1" applyAlignment="1">
      <alignment horizontal="center" vertical="top" shrinkToFit="1"/>
    </xf>
    <xf numFmtId="0" fontId="2" fillId="3" borderId="2" xfId="0" applyFont="1" applyFill="1" applyBorder="1" applyAlignment="1">
      <alignment horizontal="center" vertical="center"/>
    </xf>
    <xf numFmtId="0" fontId="0" fillId="3" borderId="4" xfId="0" applyFill="1" applyBorder="1">
      <alignment vertical="center"/>
    </xf>
    <xf numFmtId="0" fontId="0" fillId="3" borderId="1" xfId="0" applyFill="1" applyBorder="1">
      <alignment vertical="center"/>
    </xf>
    <xf numFmtId="0" fontId="0" fillId="3" borderId="5" xfId="0" applyFill="1" applyBorder="1">
      <alignment vertical="center"/>
    </xf>
    <xf numFmtId="0" fontId="14" fillId="3" borderId="1" xfId="0" applyFont="1" applyFill="1" applyBorder="1">
      <alignment vertical="center"/>
    </xf>
    <xf numFmtId="0" fontId="0" fillId="3" borderId="2" xfId="0" applyFill="1" applyBorder="1">
      <alignment vertical="center"/>
    </xf>
    <xf numFmtId="0" fontId="13" fillId="3" borderId="5" xfId="0" applyFont="1" applyFill="1" applyBorder="1">
      <alignment vertical="center"/>
    </xf>
    <xf numFmtId="0" fontId="8" fillId="3" borderId="5" xfId="0" applyFont="1" applyFill="1" applyBorder="1">
      <alignment vertical="center"/>
    </xf>
    <xf numFmtId="0" fontId="2" fillId="3" borderId="0" xfId="0" applyFont="1" applyFill="1" applyBorder="1" applyAlignment="1">
      <alignment horizontal="center" vertical="center"/>
    </xf>
    <xf numFmtId="0" fontId="14" fillId="3" borderId="0" xfId="0" applyFont="1" applyFill="1">
      <alignment vertical="center"/>
    </xf>
    <xf numFmtId="0" fontId="8" fillId="2" borderId="4" xfId="0" applyFont="1" applyFill="1" applyBorder="1">
      <alignment vertical="center"/>
    </xf>
    <xf numFmtId="0" fontId="4" fillId="2" borderId="0" xfId="0" applyFont="1" applyFill="1">
      <alignment vertical="center"/>
    </xf>
    <xf numFmtId="0" fontId="4" fillId="2" borderId="13" xfId="0" applyFont="1" applyFill="1" applyBorder="1">
      <alignment vertical="center"/>
    </xf>
    <xf numFmtId="0" fontId="9" fillId="2" borderId="2" xfId="0" applyFont="1" applyFill="1" applyBorder="1">
      <alignment vertical="center"/>
    </xf>
    <xf numFmtId="0" fontId="0" fillId="0" borderId="0" xfId="0" applyAlignment="1">
      <alignment vertical="center" wrapText="1"/>
    </xf>
    <xf numFmtId="0" fontId="0" fillId="0" borderId="0" xfId="0" applyAlignment="1">
      <alignment horizontal="center" vertical="top"/>
    </xf>
    <xf numFmtId="0" fontId="9" fillId="3" borderId="5" xfId="0" applyFont="1" applyFill="1" applyBorder="1">
      <alignment vertical="center"/>
    </xf>
    <xf numFmtId="0" fontId="15" fillId="3" borderId="1" xfId="0" applyFont="1" applyFill="1" applyBorder="1">
      <alignment vertical="center"/>
    </xf>
    <xf numFmtId="0" fontId="9" fillId="3" borderId="0" xfId="0" applyFont="1" applyFill="1">
      <alignment vertical="center"/>
    </xf>
    <xf numFmtId="0" fontId="9" fillId="2" borderId="0" xfId="0" applyFont="1" applyFill="1">
      <alignment vertical="center"/>
    </xf>
    <xf numFmtId="0" fontId="13" fillId="3" borderId="0" xfId="0" applyFont="1" applyFill="1">
      <alignment vertical="center"/>
    </xf>
    <xf numFmtId="0" fontId="13" fillId="3" borderId="4" xfId="0" applyFont="1" applyFill="1" applyBorder="1">
      <alignment vertical="center"/>
    </xf>
    <xf numFmtId="0" fontId="0" fillId="3" borderId="3" xfId="0" applyFill="1" applyBorder="1">
      <alignment vertical="center"/>
    </xf>
    <xf numFmtId="0" fontId="13" fillId="3" borderId="1" xfId="0" applyFont="1" applyFill="1" applyBorder="1">
      <alignment vertical="center"/>
    </xf>
    <xf numFmtId="0" fontId="16" fillId="0" borderId="0" xfId="0" applyFont="1" applyBorder="1" applyAlignment="1">
      <alignment horizontal="left" vertical="center"/>
    </xf>
    <xf numFmtId="0" fontId="18" fillId="0" borderId="0" xfId="0" applyFont="1" applyBorder="1" applyAlignment="1">
      <alignment horizontal="right" vertical="center"/>
    </xf>
    <xf numFmtId="0" fontId="16" fillId="0" borderId="0" xfId="0" applyFont="1" applyBorder="1" applyAlignment="1">
      <alignment horizontal="center" vertical="center"/>
    </xf>
    <xf numFmtId="176" fontId="16" fillId="0" borderId="0" xfId="0" applyNumberFormat="1" applyFont="1" applyBorder="1" applyAlignment="1">
      <alignment horizontal="center" vertical="center"/>
    </xf>
    <xf numFmtId="0" fontId="18" fillId="0" borderId="7" xfId="0" applyFont="1" applyBorder="1" applyAlignment="1">
      <alignment horizontal="right" vertical="center"/>
    </xf>
    <xf numFmtId="0" fontId="16" fillId="0" borderId="7" xfId="0" applyFont="1" applyBorder="1" applyAlignment="1">
      <alignment horizontal="center" vertical="center"/>
    </xf>
    <xf numFmtId="0" fontId="18" fillId="0" borderId="15" xfId="0" applyFont="1" applyBorder="1" applyAlignment="1">
      <alignment horizontal="right" vertical="center"/>
    </xf>
    <xf numFmtId="176" fontId="16" fillId="0" borderId="15" xfId="0" applyNumberFormat="1" applyFont="1" applyBorder="1" applyAlignment="1">
      <alignment horizontal="center" vertical="center"/>
    </xf>
    <xf numFmtId="0" fontId="16" fillId="0" borderId="15" xfId="0" applyFont="1" applyBorder="1" applyAlignment="1">
      <alignment horizontal="left" vertical="center"/>
    </xf>
    <xf numFmtId="177" fontId="16" fillId="0" borderId="0" xfId="0" applyNumberFormat="1" applyFont="1" applyBorder="1" applyAlignment="1">
      <alignment horizontal="center" vertical="center"/>
    </xf>
    <xf numFmtId="0" fontId="16" fillId="0" borderId="15" xfId="0" applyFont="1" applyBorder="1" applyAlignment="1">
      <alignment horizontal="center" vertical="center"/>
    </xf>
    <xf numFmtId="0" fontId="16" fillId="0" borderId="7" xfId="0" applyFont="1" applyBorder="1" applyAlignment="1">
      <alignment horizontal="left" vertical="center"/>
    </xf>
    <xf numFmtId="176" fontId="18" fillId="0" borderId="7" xfId="0" applyNumberFormat="1" applyFont="1" applyBorder="1" applyAlignment="1">
      <alignment horizontal="right" vertical="center"/>
    </xf>
    <xf numFmtId="0" fontId="7" fillId="0" borderId="0" xfId="0" applyFont="1" applyBorder="1" applyAlignment="1">
      <alignment horizontal="justify" vertical="center"/>
    </xf>
    <xf numFmtId="0" fontId="16" fillId="0" borderId="0" xfId="0" applyFont="1" applyBorder="1" applyAlignment="1">
      <alignment horizontal="justify" vertical="center"/>
    </xf>
    <xf numFmtId="0" fontId="23" fillId="0" borderId="0" xfId="0" applyFont="1" applyBorder="1" applyAlignment="1">
      <alignment horizontal="justify" vertical="center"/>
    </xf>
    <xf numFmtId="0" fontId="18" fillId="0" borderId="0" xfId="0" applyFont="1" applyBorder="1" applyAlignment="1">
      <alignment horizontal="right" vertical="center" readingOrder="1"/>
    </xf>
    <xf numFmtId="0" fontId="0" fillId="0" borderId="0" xfId="0"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24" fillId="0" borderId="0" xfId="0" applyFont="1" applyBorder="1" applyAlignment="1">
      <alignment horizontal="left" vertical="center"/>
    </xf>
    <xf numFmtId="0" fontId="0" fillId="0" borderId="0" xfId="0" applyAlignment="1">
      <alignment horizontal="center" vertical="center"/>
    </xf>
    <xf numFmtId="0" fontId="16" fillId="0" borderId="0" xfId="0" applyFont="1">
      <alignment vertical="center"/>
    </xf>
    <xf numFmtId="0" fontId="2" fillId="0" borderId="0" xfId="0" applyFont="1" applyBorder="1" applyAlignment="1">
      <alignment horizontal="left" vertical="center"/>
    </xf>
    <xf numFmtId="0" fontId="26" fillId="0" borderId="0" xfId="0" applyFont="1" applyAlignment="1">
      <alignment horizontal="justify" vertical="center"/>
    </xf>
    <xf numFmtId="0" fontId="2" fillId="0" borderId="0" xfId="0" applyFont="1" applyBorder="1" applyAlignment="1">
      <alignment horizontal="justify" vertical="center"/>
    </xf>
    <xf numFmtId="176" fontId="18" fillId="0" borderId="0" xfId="0" applyNumberFormat="1" applyFont="1" applyBorder="1" applyAlignment="1">
      <alignment horizontal="center" vertical="center"/>
    </xf>
    <xf numFmtId="176" fontId="16" fillId="0" borderId="7" xfId="1" applyNumberFormat="1" applyFont="1" applyBorder="1" applyAlignment="1">
      <alignment horizontal="right" vertical="center"/>
    </xf>
    <xf numFmtId="176" fontId="18" fillId="0" borderId="7" xfId="1" applyNumberFormat="1" applyFont="1" applyBorder="1" applyAlignment="1">
      <alignment horizontal="right" vertical="center"/>
    </xf>
    <xf numFmtId="176" fontId="16" fillId="0" borderId="7" xfId="1" applyNumberFormat="1" applyFont="1" applyBorder="1" applyAlignment="1">
      <alignment horizontal="center" vertical="center"/>
    </xf>
    <xf numFmtId="176" fontId="18" fillId="0" borderId="7" xfId="1" applyNumberFormat="1" applyFont="1" applyBorder="1" applyAlignment="1">
      <alignment vertical="center"/>
    </xf>
    <xf numFmtId="176" fontId="16" fillId="0" borderId="0" xfId="0" applyNumberFormat="1" applyFont="1" applyBorder="1" applyAlignment="1">
      <alignment horizontal="left" vertical="center"/>
    </xf>
    <xf numFmtId="0" fontId="29" fillId="0" borderId="0" xfId="0" applyFont="1">
      <alignment vertical="center"/>
    </xf>
    <xf numFmtId="0" fontId="29" fillId="0" borderId="0" xfId="0" applyFont="1" applyAlignment="1">
      <alignment vertical="center"/>
    </xf>
    <xf numFmtId="0" fontId="33" fillId="0" borderId="0" xfId="0" applyFont="1">
      <alignment vertical="center"/>
    </xf>
    <xf numFmtId="0" fontId="33" fillId="0" borderId="0" xfId="0" applyFont="1" applyAlignment="1">
      <alignment vertical="center" wrapText="1"/>
    </xf>
    <xf numFmtId="178" fontId="33" fillId="0" borderId="0" xfId="0" applyNumberFormat="1" applyFont="1" applyBorder="1" applyAlignment="1">
      <alignment horizontal="center" vertical="center"/>
    </xf>
    <xf numFmtId="176" fontId="33" fillId="0" borderId="0" xfId="1" applyNumberFormat="1" applyFont="1" applyBorder="1" applyAlignment="1">
      <alignment horizontal="center" vertical="center"/>
    </xf>
    <xf numFmtId="0" fontId="29" fillId="0" borderId="0" xfId="0" applyFont="1" applyAlignment="1">
      <alignment horizontal="center" vertical="top"/>
    </xf>
    <xf numFmtId="0" fontId="33" fillId="0" borderId="0" xfId="0" applyFont="1" applyAlignment="1">
      <alignment horizontal="left" vertical="top"/>
    </xf>
    <xf numFmtId="179" fontId="16" fillId="0" borderId="0" xfId="0" applyNumberFormat="1" applyFont="1" applyBorder="1" applyAlignment="1">
      <alignment horizontal="center" vertical="center"/>
    </xf>
    <xf numFmtId="0" fontId="12" fillId="0" borderId="16" xfId="0" applyFont="1" applyBorder="1" applyAlignment="1">
      <alignment horizontal="center" vertical="center" textRotation="255" shrinkToFit="1"/>
    </xf>
    <xf numFmtId="0" fontId="16" fillId="0" borderId="16" xfId="0" applyFont="1" applyBorder="1" applyAlignment="1">
      <alignment vertical="center" textRotation="255" shrinkToFit="1"/>
    </xf>
    <xf numFmtId="179" fontId="18" fillId="0" borderId="0" xfId="0" applyNumberFormat="1" applyFont="1" applyBorder="1" applyAlignment="1">
      <alignment horizontal="right" vertical="center"/>
    </xf>
    <xf numFmtId="179" fontId="12" fillId="0" borderId="16" xfId="0" applyNumberFormat="1" applyFont="1" applyBorder="1" applyAlignment="1">
      <alignment horizontal="center" vertical="center" textRotation="255" shrinkToFit="1"/>
    </xf>
    <xf numFmtId="176" fontId="16" fillId="0" borderId="16" xfId="0" applyNumberFormat="1" applyFont="1" applyBorder="1" applyAlignment="1">
      <alignment vertical="center" textRotation="255" shrinkToFit="1"/>
    </xf>
    <xf numFmtId="0" fontId="33" fillId="0" borderId="0" xfId="0" applyFont="1" applyAlignment="1">
      <alignment vertical="top"/>
    </xf>
    <xf numFmtId="49" fontId="33" fillId="0" borderId="0" xfId="0" applyNumberFormat="1" applyFont="1">
      <alignment vertical="center"/>
    </xf>
    <xf numFmtId="0" fontId="33" fillId="0" borderId="0" xfId="0" applyFont="1" applyAlignment="1">
      <alignment horizontal="center" vertical="center"/>
    </xf>
    <xf numFmtId="49" fontId="33" fillId="0" borderId="0" xfId="0" applyNumberFormat="1" applyFont="1" applyAlignment="1">
      <alignment vertical="center"/>
    </xf>
    <xf numFmtId="0" fontId="36" fillId="0" borderId="0" xfId="0" applyFont="1" applyAlignment="1">
      <alignment horizontal="center" vertical="top"/>
    </xf>
    <xf numFmtId="0" fontId="4" fillId="0" borderId="0" xfId="0" applyFont="1" applyFill="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8"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49" fontId="6" fillId="0" borderId="3" xfId="0" applyNumberFormat="1" applyFont="1" applyFill="1" applyBorder="1" applyAlignment="1">
      <alignment horizontal="center" vertical="top" shrinkToFit="1"/>
    </xf>
    <xf numFmtId="49" fontId="6" fillId="0" borderId="1" xfId="0" applyNumberFormat="1" applyFont="1" applyFill="1" applyBorder="1" applyAlignment="1">
      <alignment horizontal="center" vertical="top" shrinkToFit="1"/>
    </xf>
    <xf numFmtId="49" fontId="6" fillId="0" borderId="2" xfId="0" applyNumberFormat="1" applyFont="1" applyFill="1" applyBorder="1" applyAlignment="1">
      <alignment horizontal="center" vertical="top" shrinkToFit="1"/>
    </xf>
    <xf numFmtId="49" fontId="6" fillId="0" borderId="4" xfId="0" applyNumberFormat="1" applyFont="1" applyFill="1" applyBorder="1" applyAlignment="1">
      <alignment horizontal="center" vertical="top" shrinkToFit="1"/>
    </xf>
    <xf numFmtId="49" fontId="6" fillId="0" borderId="5" xfId="0" applyNumberFormat="1" applyFont="1" applyFill="1" applyBorder="1" applyAlignment="1">
      <alignment horizontal="center" vertical="top" shrinkToFit="1"/>
    </xf>
    <xf numFmtId="0" fontId="0" fillId="0" borderId="3" xfId="0" applyFill="1" applyBorder="1">
      <alignment vertical="center"/>
    </xf>
    <xf numFmtId="0" fontId="0" fillId="0" borderId="1" xfId="0" applyFill="1" applyBorder="1">
      <alignment vertical="center"/>
    </xf>
    <xf numFmtId="0" fontId="0" fillId="0" borderId="2"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0" xfId="0" applyFill="1">
      <alignment vertical="center"/>
    </xf>
    <xf numFmtId="49" fontId="6" fillId="3" borderId="3" xfId="0" applyNumberFormat="1" applyFont="1" applyFill="1" applyBorder="1" applyAlignment="1">
      <alignment horizontal="center" vertical="top" shrinkToFit="1"/>
    </xf>
    <xf numFmtId="0" fontId="7" fillId="2" borderId="4" xfId="0" applyFont="1" applyFill="1" applyBorder="1">
      <alignment vertical="center"/>
    </xf>
    <xf numFmtId="0" fontId="4" fillId="2" borderId="7" xfId="0" applyFont="1" applyFill="1" applyBorder="1" applyAlignment="1">
      <alignment horizontal="right" vertical="center"/>
    </xf>
    <xf numFmtId="0" fontId="6" fillId="2" borderId="7" xfId="0" applyFont="1" applyFill="1" applyBorder="1" applyAlignment="1">
      <alignment horizontal="center" vertical="center"/>
    </xf>
    <xf numFmtId="0" fontId="0" fillId="2" borderId="0" xfId="0" applyFont="1" applyFill="1">
      <alignment vertical="center"/>
    </xf>
    <xf numFmtId="0" fontId="5" fillId="0" borderId="0" xfId="0" applyFont="1" applyFill="1" applyAlignment="1">
      <alignment horizontal="right" vertical="center"/>
    </xf>
    <xf numFmtId="0" fontId="3" fillId="0" borderId="0" xfId="0" applyFont="1" applyFill="1" applyAlignment="1">
      <alignment horizontal="center" vertical="center"/>
    </xf>
    <xf numFmtId="0" fontId="0" fillId="2" borderId="5" xfId="0" applyFont="1" applyFill="1" applyBorder="1">
      <alignment vertical="center"/>
    </xf>
    <xf numFmtId="49" fontId="6" fillId="0" borderId="14" xfId="0" applyNumberFormat="1" applyFont="1" applyFill="1" applyBorder="1" applyAlignment="1">
      <alignment horizontal="center" vertical="top" shrinkToFit="1"/>
    </xf>
    <xf numFmtId="0" fontId="10" fillId="0" borderId="14" xfId="0" applyFont="1" applyFill="1" applyBorder="1">
      <alignment vertical="center"/>
    </xf>
    <xf numFmtId="0" fontId="10" fillId="0" borderId="14" xfId="0" applyFont="1" applyFill="1" applyBorder="1" applyAlignment="1">
      <alignment vertical="center"/>
    </xf>
    <xf numFmtId="0" fontId="11" fillId="0" borderId="0" xfId="0" applyFont="1" applyFill="1">
      <alignment vertical="center"/>
    </xf>
    <xf numFmtId="0" fontId="11" fillId="0" borderId="0" xfId="0" applyFont="1" applyFill="1" applyBorder="1">
      <alignment vertical="center"/>
    </xf>
    <xf numFmtId="0" fontId="11" fillId="0" borderId="15" xfId="0" applyFont="1" applyFill="1" applyBorder="1">
      <alignment vertical="center"/>
    </xf>
    <xf numFmtId="0" fontId="37" fillId="3" borderId="4" xfId="0" applyFont="1" applyFill="1" applyBorder="1">
      <alignment vertical="center"/>
    </xf>
    <xf numFmtId="176" fontId="18" fillId="0" borderId="0" xfId="0" applyNumberFormat="1" applyFont="1" applyBorder="1" applyAlignment="1">
      <alignment horizontal="right" vertical="center"/>
    </xf>
    <xf numFmtId="0" fontId="16" fillId="0" borderId="0" xfId="0" applyFont="1" applyFill="1" applyBorder="1" applyAlignment="1">
      <alignment horizontal="left" vertical="center"/>
    </xf>
    <xf numFmtId="0" fontId="0" fillId="3" borderId="4" xfId="0" applyFont="1" applyFill="1" applyBorder="1">
      <alignment vertical="center"/>
    </xf>
    <xf numFmtId="0" fontId="0" fillId="3" borderId="3" xfId="0" applyFont="1" applyFill="1" applyBorder="1">
      <alignment vertical="center"/>
    </xf>
    <xf numFmtId="0" fontId="0" fillId="3" borderId="1" xfId="0" applyFont="1" applyFill="1" applyBorder="1">
      <alignment vertical="center"/>
    </xf>
    <xf numFmtId="0" fontId="0" fillId="3" borderId="5" xfId="0" applyFont="1" applyFill="1" applyBorder="1">
      <alignment vertical="center"/>
    </xf>
    <xf numFmtId="0" fontId="0" fillId="2" borderId="4" xfId="0" applyFont="1" applyFill="1" applyBorder="1">
      <alignment vertical="center"/>
    </xf>
    <xf numFmtId="0" fontId="0" fillId="2" borderId="1" xfId="0" applyFont="1" applyFill="1" applyBorder="1">
      <alignment vertical="center"/>
    </xf>
    <xf numFmtId="0" fontId="7" fillId="2" borderId="1" xfId="0" applyFont="1" applyFill="1" applyBorder="1">
      <alignment vertical="center"/>
    </xf>
    <xf numFmtId="0" fontId="26" fillId="0" borderId="0" xfId="0" applyFont="1" applyAlignment="1">
      <alignment horizontal="left" vertical="center"/>
    </xf>
    <xf numFmtId="0" fontId="38" fillId="0" borderId="0" xfId="0" applyFont="1" applyAlignment="1">
      <alignment horizontal="justify" vertical="center"/>
    </xf>
    <xf numFmtId="0" fontId="11"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Border="1" applyAlignment="1">
      <alignment horizontal="justify" vertical="center"/>
    </xf>
    <xf numFmtId="0" fontId="10" fillId="0" borderId="0" xfId="0" applyFont="1" applyBorder="1" applyAlignment="1">
      <alignment horizontal="left" vertical="center"/>
    </xf>
    <xf numFmtId="0" fontId="8" fillId="0" borderId="0" xfId="0" applyFont="1">
      <alignment vertical="center"/>
    </xf>
    <xf numFmtId="0" fontId="11" fillId="0" borderId="0" xfId="0" applyFont="1" applyAlignment="1">
      <alignment vertical="center" wrapText="1"/>
    </xf>
    <xf numFmtId="0" fontId="7" fillId="0" borderId="0" xfId="0" applyFont="1" applyFill="1" applyBorder="1" applyAlignment="1">
      <alignment horizontal="left" vertical="center"/>
    </xf>
    <xf numFmtId="0" fontId="21" fillId="0" borderId="16" xfId="0" applyFont="1" applyBorder="1" applyAlignment="1">
      <alignment horizontal="center" vertical="center" textRotation="255"/>
    </xf>
    <xf numFmtId="0" fontId="22" fillId="0" borderId="16" xfId="0" applyFont="1" applyBorder="1" applyAlignment="1">
      <alignment horizontal="center" vertical="center" textRotation="255"/>
    </xf>
    <xf numFmtId="0" fontId="16" fillId="0" borderId="16" xfId="0" applyFont="1" applyBorder="1" applyAlignment="1">
      <alignment horizontal="center" vertical="center"/>
    </xf>
    <xf numFmtId="179" fontId="16" fillId="0" borderId="16" xfId="0" applyNumberFormat="1" applyFont="1" applyBorder="1" applyAlignment="1">
      <alignment horizontal="center" vertical="center"/>
    </xf>
    <xf numFmtId="0" fontId="16" fillId="0" borderId="0" xfId="0" applyFont="1" applyBorder="1" applyAlignment="1">
      <alignment horizontal="left" vertical="center"/>
    </xf>
    <xf numFmtId="176" fontId="12" fillId="0" borderId="0" xfId="0" applyNumberFormat="1" applyFont="1" applyBorder="1" applyAlignment="1">
      <alignment horizontal="left" vertical="center"/>
    </xf>
    <xf numFmtId="0" fontId="34" fillId="0" borderId="0" xfId="0" applyFont="1" applyAlignment="1">
      <alignment horizontal="left" vertical="center" indent="1"/>
    </xf>
    <xf numFmtId="0" fontId="33" fillId="0" borderId="0" xfId="0" applyFont="1" applyAlignment="1">
      <alignment horizontal="left" vertical="center" wrapText="1"/>
    </xf>
    <xf numFmtId="0" fontId="33" fillId="0" borderId="0" xfId="0" applyFont="1" applyBorder="1" applyAlignment="1">
      <alignment horizontal="left" vertical="center" wrapText="1"/>
    </xf>
    <xf numFmtId="0" fontId="33" fillId="0" borderId="0" xfId="0" applyFont="1" applyBorder="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Border="1" applyAlignment="1">
      <alignment horizontal="left" vertical="center" wrapText="1"/>
    </xf>
    <xf numFmtId="0" fontId="33" fillId="0" borderId="0" xfId="0" applyFont="1" applyBorder="1" applyAlignment="1">
      <alignment horizontal="left" vertical="center" wrapText="1"/>
    </xf>
    <xf numFmtId="0" fontId="33" fillId="0" borderId="0" xfId="0" applyFont="1" applyBorder="1" applyAlignment="1">
      <alignment horizontal="left" vertical="center" wrapText="1"/>
    </xf>
    <xf numFmtId="0" fontId="36" fillId="0" borderId="0" xfId="0" applyFont="1" applyAlignment="1">
      <alignment horizontal="center" vertical="top"/>
    </xf>
    <xf numFmtId="0" fontId="33" fillId="0" borderId="0" xfId="0" applyFont="1" applyBorder="1" applyAlignment="1">
      <alignment horizontal="left" vertical="center" wrapText="1"/>
    </xf>
    <xf numFmtId="0" fontId="36" fillId="0" borderId="0" xfId="0" applyFont="1" applyAlignment="1">
      <alignment horizontal="center" vertical="top"/>
    </xf>
    <xf numFmtId="0" fontId="33" fillId="0" borderId="0" xfId="0" applyFont="1" applyBorder="1" applyAlignment="1">
      <alignment horizontal="left" vertical="center" wrapText="1"/>
    </xf>
    <xf numFmtId="0" fontId="36" fillId="0" borderId="0" xfId="0" applyFont="1" applyAlignment="1">
      <alignment horizontal="center" vertical="top"/>
    </xf>
    <xf numFmtId="0" fontId="36" fillId="0" borderId="0" xfId="0" applyFont="1" applyAlignment="1">
      <alignment horizontal="center" vertical="top"/>
    </xf>
    <xf numFmtId="49" fontId="39" fillId="0" borderId="28" xfId="0" applyNumberFormat="1" applyFont="1" applyFill="1" applyBorder="1" applyAlignment="1">
      <alignment horizontal="center" vertical="top" shrinkToFit="1"/>
    </xf>
    <xf numFmtId="49" fontId="39" fillId="0" borderId="29" xfId="0" applyNumberFormat="1" applyFont="1" applyFill="1" applyBorder="1" applyAlignment="1">
      <alignment horizontal="center" vertical="top" shrinkToFit="1"/>
    </xf>
    <xf numFmtId="49" fontId="39" fillId="0" borderId="30" xfId="0" applyNumberFormat="1" applyFont="1" applyFill="1" applyBorder="1" applyAlignment="1">
      <alignment horizontal="center" vertical="top" shrinkToFit="1"/>
    </xf>
    <xf numFmtId="0" fontId="37" fillId="3" borderId="1" xfId="0" applyFont="1" applyFill="1" applyBorder="1">
      <alignment vertical="center"/>
    </xf>
    <xf numFmtId="0" fontId="33" fillId="0" borderId="0" xfId="0" applyFont="1" applyBorder="1" applyAlignment="1">
      <alignment horizontal="left" vertical="center" wrapText="1"/>
    </xf>
    <xf numFmtId="0" fontId="0" fillId="0" borderId="0" xfId="0" applyAlignment="1">
      <alignment vertical="center" shrinkToFit="1"/>
    </xf>
    <xf numFmtId="0" fontId="33" fillId="0" borderId="0" xfId="0" applyFont="1" applyBorder="1" applyAlignment="1">
      <alignment horizontal="left" vertical="center" wrapText="1"/>
    </xf>
    <xf numFmtId="0" fontId="33" fillId="0" borderId="0" xfId="0" applyFont="1" applyAlignment="1">
      <alignment vertical="top" wrapText="1"/>
    </xf>
    <xf numFmtId="0" fontId="0" fillId="0" borderId="0" xfId="0" applyAlignment="1">
      <alignment vertical="top"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33" fillId="0" borderId="0" xfId="0" applyFont="1" applyBorder="1" applyAlignment="1">
      <alignment horizontal="left" vertical="center" wrapText="1"/>
    </xf>
    <xf numFmtId="176" fontId="18" fillId="0" borderId="0" xfId="1" applyNumberFormat="1" applyFont="1" applyBorder="1" applyAlignment="1">
      <alignment horizontal="righ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33" fillId="0" borderId="0" xfId="0" applyFont="1" applyBorder="1" applyAlignment="1">
      <alignment horizontal="left" vertical="center" wrapText="1"/>
    </xf>
    <xf numFmtId="0" fontId="16" fillId="3" borderId="0" xfId="0" applyFont="1" applyFill="1" applyBorder="1" applyAlignment="1">
      <alignment horizontal="center" vertical="center"/>
    </xf>
    <xf numFmtId="0" fontId="7" fillId="3" borderId="0" xfId="0" applyFont="1" applyFill="1" applyBorder="1" applyAlignment="1">
      <alignment horizontal="justify" vertical="center"/>
    </xf>
    <xf numFmtId="179" fontId="18" fillId="3" borderId="0" xfId="0" applyNumberFormat="1" applyFont="1" applyFill="1" applyBorder="1" applyAlignment="1">
      <alignment horizontal="right" vertical="center"/>
    </xf>
    <xf numFmtId="0" fontId="16" fillId="3" borderId="16" xfId="0" applyFont="1" applyFill="1" applyBorder="1" applyAlignment="1">
      <alignment horizontal="center" vertical="center"/>
    </xf>
    <xf numFmtId="176" fontId="16" fillId="3" borderId="0" xfId="0" applyNumberFormat="1" applyFont="1" applyFill="1" applyBorder="1" applyAlignment="1">
      <alignment horizontal="left" vertical="center"/>
    </xf>
    <xf numFmtId="0" fontId="16" fillId="3" borderId="0" xfId="0" applyFont="1" applyFill="1" applyBorder="1" applyAlignment="1">
      <alignment horizontal="left" vertical="center"/>
    </xf>
    <xf numFmtId="0" fontId="16" fillId="0" borderId="0" xfId="0" applyFont="1" applyFill="1" applyBorder="1" applyAlignment="1">
      <alignment horizontal="center" vertical="center"/>
    </xf>
    <xf numFmtId="0" fontId="7" fillId="0" borderId="0" xfId="0" applyFont="1" applyFill="1" applyBorder="1" applyAlignment="1">
      <alignment horizontal="justify" vertical="center"/>
    </xf>
    <xf numFmtId="179" fontId="18" fillId="0" borderId="0" xfId="0" applyNumberFormat="1" applyFont="1" applyFill="1" applyBorder="1" applyAlignment="1">
      <alignment horizontal="right" vertical="center"/>
    </xf>
    <xf numFmtId="0" fontId="16" fillId="0" borderId="16" xfId="0" applyFont="1" applyFill="1" applyBorder="1" applyAlignment="1">
      <alignment horizontal="center" vertical="center"/>
    </xf>
    <xf numFmtId="176" fontId="16" fillId="0" borderId="0" xfId="0" applyNumberFormat="1" applyFont="1" applyFill="1" applyBorder="1" applyAlignment="1">
      <alignment horizontal="left" vertical="center"/>
    </xf>
    <xf numFmtId="0" fontId="33" fillId="0" borderId="0" xfId="0" applyFont="1" applyFill="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33" fillId="0" borderId="0" xfId="0" applyFont="1" applyBorder="1" applyAlignment="1">
      <alignment horizontal="left" vertical="center"/>
    </xf>
    <xf numFmtId="0" fontId="33" fillId="0" borderId="0" xfId="0" applyFont="1" applyFill="1" applyBorder="1" applyAlignment="1">
      <alignment horizontal="left" vertical="center"/>
    </xf>
    <xf numFmtId="0" fontId="33" fillId="0" borderId="0" xfId="0" applyFont="1" applyFill="1" applyBorder="1" applyAlignment="1">
      <alignment horizontal="left" vertical="center" wrapText="1"/>
    </xf>
    <xf numFmtId="0" fontId="33" fillId="0" borderId="0" xfId="0" applyFont="1" applyBorder="1" applyAlignment="1">
      <alignment horizontal="left" vertical="center"/>
    </xf>
    <xf numFmtId="0" fontId="2" fillId="0" borderId="0" xfId="0" applyFont="1" applyFill="1" applyBorder="1" applyAlignment="1">
      <alignment horizontal="justify" vertical="center"/>
    </xf>
    <xf numFmtId="0" fontId="18" fillId="0" borderId="0" xfId="0" applyFont="1" applyFill="1" applyBorder="1" applyAlignment="1">
      <alignment horizontal="right" vertical="center"/>
    </xf>
    <xf numFmtId="179" fontId="16" fillId="0" borderId="0" xfId="0" applyNumberFormat="1" applyFont="1" applyFill="1" applyBorder="1" applyAlignment="1">
      <alignment horizontal="center" vertical="center"/>
    </xf>
    <xf numFmtId="176" fontId="16" fillId="0" borderId="0" xfId="0" applyNumberFormat="1" applyFont="1" applyFill="1" applyBorder="1" applyAlignment="1">
      <alignment horizontal="center" vertical="center"/>
    </xf>
    <xf numFmtId="0" fontId="24" fillId="0" borderId="0" xfId="0" applyFont="1" applyFill="1" applyBorder="1" applyAlignment="1">
      <alignment horizontal="left" vertical="center"/>
    </xf>
    <xf numFmtId="0" fontId="0" fillId="0" borderId="0" xfId="0" applyFill="1" applyAlignment="1">
      <alignment horizontal="center" vertical="center"/>
    </xf>
    <xf numFmtId="0" fontId="16" fillId="0" borderId="7" xfId="0" applyFont="1" applyFill="1" applyBorder="1" applyAlignment="1">
      <alignment horizontal="left" vertical="center"/>
    </xf>
    <xf numFmtId="0" fontId="18" fillId="0" borderId="7" xfId="0" applyFont="1" applyFill="1" applyBorder="1" applyAlignment="1">
      <alignment horizontal="right" vertical="center"/>
    </xf>
    <xf numFmtId="176" fontId="18" fillId="0" borderId="7" xfId="1" applyNumberFormat="1" applyFont="1" applyFill="1" applyBorder="1" applyAlignment="1">
      <alignment horizontal="right" vertical="center"/>
    </xf>
    <xf numFmtId="0" fontId="16" fillId="0" borderId="0" xfId="0" applyFont="1" applyFill="1" applyBorder="1" applyAlignment="1">
      <alignment horizontal="justify" vertical="center"/>
    </xf>
    <xf numFmtId="0" fontId="25" fillId="0" borderId="0" xfId="0" applyFont="1">
      <alignment vertical="center"/>
    </xf>
    <xf numFmtId="0" fontId="42" fillId="0" borderId="0" xfId="0" applyFont="1" applyFill="1" applyBorder="1" applyAlignment="1">
      <alignment horizontal="left" vertical="center" wrapText="1"/>
    </xf>
    <xf numFmtId="0" fontId="33" fillId="0" borderId="0" xfId="0" applyFont="1" applyAlignment="1">
      <alignment horizontal="left" vertical="top" wrapText="1"/>
    </xf>
    <xf numFmtId="0" fontId="33" fillId="0" borderId="0" xfId="0" applyFont="1" applyFill="1" applyAlignment="1">
      <alignment horizontal="center" vertical="center"/>
    </xf>
    <xf numFmtId="0" fontId="33" fillId="0" borderId="0" xfId="0" applyFont="1" applyFill="1" applyBorder="1" applyAlignment="1">
      <alignment horizontal="left" vertical="top" wrapText="1"/>
    </xf>
    <xf numFmtId="0" fontId="40" fillId="0" borderId="0" xfId="0" applyFont="1" applyFill="1" applyBorder="1" applyAlignment="1">
      <alignment vertical="center"/>
    </xf>
    <xf numFmtId="0" fontId="16" fillId="0" borderId="0" xfId="0" applyFont="1" applyFill="1" applyBorder="1" applyAlignment="1">
      <alignment vertical="center" wrapText="1"/>
    </xf>
    <xf numFmtId="0" fontId="0" fillId="0" borderId="0" xfId="0" applyFill="1" applyAlignment="1">
      <alignment vertical="center" shrinkToFit="1"/>
    </xf>
    <xf numFmtId="176" fontId="18" fillId="0" borderId="0" xfId="1" applyNumberFormat="1" applyFont="1" applyFill="1" applyBorder="1" applyAlignment="1">
      <alignment horizontal="right" vertical="center"/>
    </xf>
    <xf numFmtId="0" fontId="16" fillId="0" borderId="0" xfId="0" applyFont="1" applyFill="1" applyBorder="1" applyAlignment="1">
      <alignment horizontal="left" vertical="center" wrapText="1"/>
    </xf>
    <xf numFmtId="0" fontId="16" fillId="0" borderId="0" xfId="0" applyFont="1" applyFill="1">
      <alignment vertical="center"/>
    </xf>
    <xf numFmtId="0" fontId="16" fillId="0" borderId="0" xfId="0" applyFont="1" applyFill="1" applyAlignment="1">
      <alignment vertical="center" shrinkToFit="1"/>
    </xf>
    <xf numFmtId="0" fontId="41" fillId="0" borderId="0" xfId="0" applyFont="1" applyFill="1">
      <alignment vertical="center"/>
    </xf>
    <xf numFmtId="0" fontId="16" fillId="0" borderId="0" xfId="0" applyFont="1" applyFill="1" applyAlignment="1">
      <alignment horizontal="left" vertical="center"/>
    </xf>
    <xf numFmtId="0" fontId="42" fillId="0" borderId="0" xfId="0" applyFont="1" applyFill="1" applyBorder="1" applyAlignment="1">
      <alignment horizontal="left" vertical="top" wrapText="1"/>
    </xf>
    <xf numFmtId="0" fontId="36" fillId="0" borderId="0" xfId="0" applyFont="1" applyAlignment="1">
      <alignment horizontal="center" vertical="top"/>
    </xf>
    <xf numFmtId="0" fontId="33" fillId="0" borderId="0" xfId="0" applyFont="1" applyBorder="1" applyAlignment="1">
      <alignment horizontal="left" vertical="center"/>
    </xf>
    <xf numFmtId="0" fontId="35" fillId="0" borderId="0" xfId="0" applyFont="1">
      <alignment vertical="center"/>
    </xf>
    <xf numFmtId="0" fontId="35" fillId="0" borderId="0" xfId="0" applyFont="1" applyFill="1">
      <alignment vertical="center"/>
    </xf>
    <xf numFmtId="0" fontId="35" fillId="0" borderId="0" xfId="0" applyFont="1" applyBorder="1" applyAlignment="1">
      <alignment vertical="center"/>
    </xf>
    <xf numFmtId="0" fontId="35" fillId="0" borderId="0" xfId="0" applyFont="1" applyBorder="1" applyAlignment="1">
      <alignment horizontal="left" vertical="center"/>
    </xf>
    <xf numFmtId="0" fontId="35" fillId="0" borderId="0" xfId="0" applyFont="1" applyBorder="1" applyAlignment="1">
      <alignment horizontal="left" vertical="center" wrapText="1"/>
    </xf>
    <xf numFmtId="0" fontId="16" fillId="0" borderId="0" xfId="0" applyNumberFormat="1" applyFont="1" applyBorder="1" applyAlignment="1">
      <alignment horizontal="center" vertical="center"/>
    </xf>
    <xf numFmtId="0" fontId="33" fillId="0" borderId="0" xfId="0" applyFont="1" applyBorder="1" applyAlignment="1">
      <alignment horizontal="left" vertical="top"/>
    </xf>
    <xf numFmtId="0" fontId="36" fillId="0" borderId="0" xfId="0" applyFont="1">
      <alignment vertical="center"/>
    </xf>
    <xf numFmtId="0" fontId="29" fillId="0" borderId="0" xfId="0" applyFont="1" applyFill="1" applyBorder="1" applyAlignment="1">
      <alignment horizontal="left" vertical="center" wrapText="1"/>
    </xf>
    <xf numFmtId="0" fontId="7" fillId="0" borderId="16"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7" fillId="0" borderId="16" xfId="0" applyFont="1" applyBorder="1" applyAlignment="1">
      <alignment horizontal="center" vertical="center" shrinkToFit="1"/>
    </xf>
    <xf numFmtId="0" fontId="16" fillId="0" borderId="0" xfId="0" applyFont="1" applyBorder="1" applyAlignment="1">
      <alignment horizontal="center" vertical="center"/>
    </xf>
    <xf numFmtId="0" fontId="16" fillId="0" borderId="0" xfId="0" applyFont="1" applyFill="1" applyBorder="1" applyAlignment="1">
      <alignment horizontal="left" vertical="center"/>
    </xf>
    <xf numFmtId="0" fontId="29" fillId="2" borderId="17"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19"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22"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24" xfId="0" applyFont="1" applyFill="1" applyBorder="1" applyAlignment="1">
      <alignment horizontal="left" vertical="center" wrapText="1"/>
    </xf>
    <xf numFmtId="0" fontId="33" fillId="0" borderId="17" xfId="0" applyFont="1" applyBorder="1" applyAlignment="1">
      <alignment horizontal="left" vertical="top" wrapText="1"/>
    </xf>
    <xf numFmtId="0" fontId="33" fillId="0" borderId="18" xfId="0" applyFont="1" applyBorder="1" applyAlignment="1">
      <alignment horizontal="left" vertical="top"/>
    </xf>
    <xf numFmtId="0" fontId="33" fillId="0" borderId="19" xfId="0" applyFont="1" applyBorder="1" applyAlignment="1">
      <alignment horizontal="left" vertical="top"/>
    </xf>
    <xf numFmtId="0" fontId="33" fillId="0" borderId="20" xfId="0" applyFont="1" applyBorder="1" applyAlignment="1">
      <alignment horizontal="left" vertical="top"/>
    </xf>
    <xf numFmtId="0" fontId="33" fillId="0" borderId="0" xfId="0" applyFont="1" applyBorder="1" applyAlignment="1">
      <alignment horizontal="left" vertical="top"/>
    </xf>
    <xf numFmtId="0" fontId="33" fillId="0" borderId="21" xfId="0" applyFont="1" applyBorder="1" applyAlignment="1">
      <alignment horizontal="left" vertical="top"/>
    </xf>
    <xf numFmtId="0" fontId="33" fillId="0" borderId="22" xfId="0" applyFont="1" applyBorder="1" applyAlignment="1">
      <alignment horizontal="left" vertical="top"/>
    </xf>
    <xf numFmtId="0" fontId="33" fillId="0" borderId="23" xfId="0" applyFont="1" applyBorder="1" applyAlignment="1">
      <alignment horizontal="left" vertical="top"/>
    </xf>
    <xf numFmtId="0" fontId="33" fillId="0" borderId="24" xfId="0" applyFont="1" applyBorder="1" applyAlignment="1">
      <alignment horizontal="left" vertical="top"/>
    </xf>
    <xf numFmtId="0" fontId="30" fillId="0" borderId="0" xfId="0" applyFont="1" applyAlignment="1">
      <alignment horizontal="left" vertical="center"/>
    </xf>
    <xf numFmtId="0" fontId="34" fillId="0" borderId="0" xfId="0" applyFont="1" applyAlignment="1">
      <alignment horizontal="left" vertical="center" indent="1"/>
    </xf>
    <xf numFmtId="0" fontId="33" fillId="0" borderId="0" xfId="0" applyFont="1" applyAlignment="1">
      <alignment horizontal="left" vertical="center" wrapText="1"/>
    </xf>
    <xf numFmtId="0" fontId="43" fillId="2" borderId="17" xfId="0" applyFont="1" applyFill="1" applyBorder="1" applyAlignment="1">
      <alignment horizontal="left" vertical="center" wrapText="1"/>
    </xf>
    <xf numFmtId="0" fontId="43" fillId="2" borderId="18" xfId="0" applyFont="1" applyFill="1" applyBorder="1" applyAlignment="1">
      <alignment horizontal="left" vertical="center" wrapText="1"/>
    </xf>
    <xf numFmtId="0" fontId="43" fillId="2" borderId="19" xfId="0" applyFont="1" applyFill="1" applyBorder="1" applyAlignment="1">
      <alignment horizontal="left" vertical="center" wrapText="1"/>
    </xf>
    <xf numFmtId="0" fontId="43" fillId="2" borderId="22" xfId="0" applyFont="1" applyFill="1" applyBorder="1" applyAlignment="1">
      <alignment horizontal="left" vertical="center" wrapText="1"/>
    </xf>
    <xf numFmtId="0" fontId="43" fillId="2" borderId="23" xfId="0" applyFont="1" applyFill="1" applyBorder="1" applyAlignment="1">
      <alignment horizontal="left" vertical="center" wrapText="1"/>
    </xf>
    <xf numFmtId="0" fontId="43" fillId="2" borderId="24" xfId="0" applyFont="1" applyFill="1" applyBorder="1" applyAlignment="1">
      <alignment horizontal="left" vertical="center" wrapText="1"/>
    </xf>
    <xf numFmtId="0" fontId="33" fillId="0" borderId="0" xfId="0" applyFont="1" applyAlignment="1">
      <alignment horizontal="left" vertical="top" wrapText="1"/>
    </xf>
    <xf numFmtId="0" fontId="33" fillId="0" borderId="0" xfId="0" applyFont="1" applyAlignment="1">
      <alignment vertical="top" wrapText="1"/>
    </xf>
    <xf numFmtId="0" fontId="36" fillId="0" borderId="0" xfId="0" applyFont="1" applyAlignment="1">
      <alignment horizontal="center" vertical="top"/>
    </xf>
    <xf numFmtId="0" fontId="33" fillId="0" borderId="16" xfId="0" applyFont="1" applyBorder="1" applyAlignment="1">
      <alignment horizontal="center" vertical="center"/>
    </xf>
    <xf numFmtId="178" fontId="29" fillId="0" borderId="16" xfId="0" applyNumberFormat="1" applyFont="1" applyBorder="1" applyAlignment="1">
      <alignment horizontal="center" vertical="center"/>
    </xf>
    <xf numFmtId="176" fontId="29" fillId="0" borderId="16" xfId="1" applyNumberFormat="1" applyFont="1" applyBorder="1" applyAlignment="1">
      <alignment horizontal="center" vertical="center"/>
    </xf>
    <xf numFmtId="0" fontId="25" fillId="0" borderId="16" xfId="0" applyFont="1" applyBorder="1" applyAlignment="1">
      <alignment horizontal="center" vertical="center" wrapText="1"/>
    </xf>
    <xf numFmtId="0" fontId="25" fillId="0" borderId="16" xfId="0" applyFont="1" applyBorder="1" applyAlignment="1">
      <alignment horizontal="center" vertical="center"/>
    </xf>
    <xf numFmtId="0" fontId="35" fillId="0" borderId="16" xfId="0" applyFont="1" applyBorder="1" applyAlignment="1">
      <alignment horizontal="center" vertical="center" wrapText="1"/>
    </xf>
    <xf numFmtId="0" fontId="25" fillId="0" borderId="0" xfId="0" applyFont="1" applyAlignment="1">
      <alignment horizontal="left" vertical="top" wrapText="1"/>
    </xf>
    <xf numFmtId="0" fontId="30" fillId="0" borderId="0" xfId="0" applyFont="1" applyAlignment="1">
      <alignment horizontal="center" vertical="center" wrapText="1"/>
    </xf>
    <xf numFmtId="0" fontId="30" fillId="0" borderId="0" xfId="0" applyFont="1" applyAlignment="1">
      <alignment horizontal="center" vertical="center"/>
    </xf>
    <xf numFmtId="0" fontId="32" fillId="0" borderId="0" xfId="0" applyFont="1" applyAlignment="1">
      <alignment horizontal="center" vertical="center"/>
    </xf>
    <xf numFmtId="0" fontId="29" fillId="0" borderId="0" xfId="0" applyFont="1" applyAlignment="1">
      <alignment horizontal="left" vertical="center" wrapText="1"/>
    </xf>
    <xf numFmtId="0" fontId="43" fillId="2" borderId="17" xfId="0" applyFont="1" applyFill="1" applyBorder="1" applyAlignment="1">
      <alignment horizontal="left" vertical="top" wrapText="1"/>
    </xf>
    <xf numFmtId="0" fontId="43" fillId="2" borderId="18" xfId="0" applyFont="1" applyFill="1" applyBorder="1" applyAlignment="1">
      <alignment horizontal="left" vertical="top" wrapText="1"/>
    </xf>
    <xf numFmtId="0" fontId="43" fillId="2" borderId="19" xfId="0" applyFont="1" applyFill="1" applyBorder="1" applyAlignment="1">
      <alignment horizontal="left" vertical="top" wrapText="1"/>
    </xf>
    <xf numFmtId="0" fontId="43" fillId="2" borderId="20" xfId="0" applyFont="1" applyFill="1" applyBorder="1" applyAlignment="1">
      <alignment horizontal="left" vertical="top" wrapText="1"/>
    </xf>
    <xf numFmtId="0" fontId="43" fillId="2" borderId="0" xfId="0" applyFont="1" applyFill="1" applyBorder="1" applyAlignment="1">
      <alignment horizontal="left" vertical="top" wrapText="1"/>
    </xf>
    <xf numFmtId="0" fontId="43" fillId="2" borderId="21" xfId="0" applyFont="1" applyFill="1" applyBorder="1" applyAlignment="1">
      <alignment horizontal="left" vertical="top" wrapText="1"/>
    </xf>
    <xf numFmtId="0" fontId="43" fillId="2" borderId="22" xfId="0" applyFont="1" applyFill="1" applyBorder="1" applyAlignment="1">
      <alignment horizontal="left" vertical="top" wrapText="1"/>
    </xf>
    <xf numFmtId="0" fontId="43" fillId="2" borderId="23" xfId="0" applyFont="1" applyFill="1" applyBorder="1" applyAlignment="1">
      <alignment horizontal="left" vertical="top" wrapText="1"/>
    </xf>
    <xf numFmtId="0" fontId="43" fillId="2" borderId="24" xfId="0" applyFont="1" applyFill="1" applyBorder="1" applyAlignment="1">
      <alignment horizontal="left" vertical="top" wrapText="1"/>
    </xf>
    <xf numFmtId="0" fontId="35" fillId="0" borderId="0" xfId="0" applyFont="1" applyBorder="1" applyAlignment="1">
      <alignment horizontal="left" vertical="top" wrapText="1"/>
    </xf>
    <xf numFmtId="0" fontId="29" fillId="2" borderId="31" xfId="0" applyFont="1" applyFill="1" applyBorder="1" applyAlignment="1">
      <alignment horizontal="left" vertical="center" wrapText="1"/>
    </xf>
    <xf numFmtId="0" fontId="29" fillId="2" borderId="32" xfId="0" applyFont="1" applyFill="1" applyBorder="1" applyAlignment="1">
      <alignment horizontal="left" vertical="center" wrapText="1"/>
    </xf>
    <xf numFmtId="0" fontId="29" fillId="2" borderId="33"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9"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4.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7.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11.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12.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8.xml"/><Relationship Id="rId1" Type="http://schemas.microsoft.com/office/2011/relationships/chartStyle" Target="style38.xml"/><Relationship Id="rId4" Type="http://schemas.openxmlformats.org/officeDocument/2006/relationships/chartUserShapes" Target="../drawings/drawing13.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9.xml"/><Relationship Id="rId1" Type="http://schemas.microsoft.com/office/2011/relationships/chartStyle" Target="style39.xml"/><Relationship Id="rId4" Type="http://schemas.openxmlformats.org/officeDocument/2006/relationships/chartUserShapes" Target="../drawings/drawing1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40.xml"/><Relationship Id="rId1" Type="http://schemas.microsoft.com/office/2011/relationships/chartStyle" Target="style40.xml"/><Relationship Id="rId4" Type="http://schemas.openxmlformats.org/officeDocument/2006/relationships/chartUserShapes" Target="../drawings/drawing15.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44.xml"/><Relationship Id="rId1" Type="http://schemas.microsoft.com/office/2011/relationships/chartStyle" Target="style44.xml"/><Relationship Id="rId4" Type="http://schemas.openxmlformats.org/officeDocument/2006/relationships/chartUserShapes" Target="../drawings/drawing16.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47.xml"/><Relationship Id="rId1" Type="http://schemas.microsoft.com/office/2011/relationships/chartStyle" Target="style47.xml"/><Relationship Id="rId4" Type="http://schemas.openxmlformats.org/officeDocument/2006/relationships/chartUserShapes" Target="../drawings/drawing1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48.xml"/><Relationship Id="rId1" Type="http://schemas.microsoft.com/office/2011/relationships/chartStyle" Target="style48.xml"/><Relationship Id="rId4" Type="http://schemas.openxmlformats.org/officeDocument/2006/relationships/chartUserShapes" Target="../drawings/drawing1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49.xml"/><Relationship Id="rId1" Type="http://schemas.microsoft.com/office/2011/relationships/chartStyle" Target="style49.xml"/><Relationship Id="rId4" Type="http://schemas.openxmlformats.org/officeDocument/2006/relationships/chartUserShapes" Target="../drawings/drawing1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06984AB3-B374-4A02-BD22-437E1D207690}"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37A7-42CF-8EB2-AF85F95C35C0}"/>
                </c:ext>
              </c:extLst>
            </c:dLbl>
            <c:dLbl>
              <c:idx val="1"/>
              <c:layout/>
              <c:tx>
                <c:rich>
                  <a:bodyPr/>
                  <a:lstStyle/>
                  <a:p>
                    <a:fld id="{21D0B57A-8811-446C-A55D-49D7576859D5}"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37A7-42CF-8EB2-AF85F95C35C0}"/>
                </c:ext>
              </c:extLst>
            </c:dLbl>
            <c:dLbl>
              <c:idx val="2"/>
              <c:layout/>
              <c:tx>
                <c:rich>
                  <a:bodyPr/>
                  <a:lstStyle/>
                  <a:p>
                    <a:fld id="{2518A0D3-5E1D-4C52-8E37-08542B9353B9}"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37A7-42CF-8EB2-AF85F95C35C0}"/>
                </c:ext>
              </c:extLst>
            </c:dLbl>
            <c:dLbl>
              <c:idx val="3"/>
              <c:layout/>
              <c:tx>
                <c:rich>
                  <a:bodyPr/>
                  <a:lstStyle/>
                  <a:p>
                    <a:fld id="{88197CD6-EEC0-48D7-87E2-E8C17934588A}"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37A7-42CF-8EB2-AF85F95C3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グラフ用データ!$B$2:$B$5</c:f>
              <c:strCache>
                <c:ptCount val="4"/>
                <c:pt idx="0">
                  <c:v>本人（または本人が答え代筆者が記入）</c:v>
                </c:pt>
                <c:pt idx="1">
                  <c:v>家族（本人の立場にたって記入）</c:v>
                </c:pt>
                <c:pt idx="2">
                  <c:v>その他の方（本人の立場にたって記入）</c:v>
                </c:pt>
                <c:pt idx="3">
                  <c:v>無回答</c:v>
                </c:pt>
              </c:strCache>
            </c:strRef>
          </c:cat>
          <c:val>
            <c:numRef>
              <c:f>グラフ用データ!$D$2:$D$5</c:f>
              <c:numCache>
                <c:formatCode>0.0%</c:formatCode>
                <c:ptCount val="4"/>
                <c:pt idx="0">
                  <c:v>0.14705882352941177</c:v>
                </c:pt>
                <c:pt idx="1">
                  <c:v>0.82352941176470584</c:v>
                </c:pt>
                <c:pt idx="2">
                  <c:v>0</c:v>
                </c:pt>
                <c:pt idx="3">
                  <c:v>2.9411764705882353E-2</c:v>
                </c:pt>
              </c:numCache>
            </c:numRef>
          </c:val>
          <c:extLst>
            <c:ext xmlns:c15="http://schemas.microsoft.com/office/drawing/2012/chart" uri="{02D57815-91ED-43cb-92C2-25804820EDAC}">
              <c15:datalabelsRange>
                <c15:f>グラフ用データ!$D$2:$D$5</c15:f>
                <c15:dlblRangeCache>
                  <c:ptCount val="4"/>
                  <c:pt idx="0">
                    <c:v>14.7%</c:v>
                  </c:pt>
                  <c:pt idx="1">
                    <c:v>82.4%</c:v>
                  </c:pt>
                  <c:pt idx="2">
                    <c:v>0.0%</c:v>
                  </c:pt>
                  <c:pt idx="3">
                    <c:v>2.9%</c:v>
                  </c:pt>
                </c15:dlblRangeCache>
              </c15:datalabelsRange>
            </c:ext>
            <c:ext xmlns:c16="http://schemas.microsoft.com/office/drawing/2014/chart" uri="{C3380CC4-5D6E-409C-BE32-E72D297353CC}">
              <c16:uniqueId val="{00000004-37A7-42CF-8EB2-AF85F95C35C0}"/>
            </c:ext>
          </c:extLst>
        </c:ser>
        <c:dLbls>
          <c:dLblPos val="outEnd"/>
          <c:showLegendKey val="0"/>
          <c:showVal val="1"/>
          <c:showCatName val="0"/>
          <c:showSerName val="0"/>
          <c:showPercent val="0"/>
          <c:showBubbleSize val="0"/>
        </c:dLbls>
        <c:gapWidth val="100"/>
        <c:axId val="172917600"/>
        <c:axId val="172037040"/>
      </c:barChart>
      <c:catAx>
        <c:axId val="172917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72037040"/>
        <c:crosses val="autoZero"/>
        <c:auto val="1"/>
        <c:lblAlgn val="ctr"/>
        <c:lblOffset val="100"/>
        <c:noMultiLvlLbl val="0"/>
      </c:catAx>
      <c:valAx>
        <c:axId val="17203704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72917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743652556250984"/>
          <c:y val="5.884609588580765E-2"/>
          <c:w val="0.63933723669156728"/>
          <c:h val="0.87788500031516947"/>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グラフ用データ!$B$511:$B$523</c:f>
              <c:strCache>
                <c:ptCount val="13"/>
                <c:pt idx="0">
                  <c:v>家族・親戚</c:v>
                </c:pt>
                <c:pt idx="1">
                  <c:v>友人・知人・職場</c:v>
                </c:pt>
                <c:pt idx="2">
                  <c:v>幼稚園・保育所・学校</c:v>
                </c:pt>
                <c:pt idx="3">
                  <c:v>福祉施設・サービス事業所</c:v>
                </c:pt>
                <c:pt idx="4">
                  <c:v>発達支援センター</c:v>
                </c:pt>
                <c:pt idx="5">
                  <c:v>役場庁舎の関係窓口</c:v>
                </c:pt>
                <c:pt idx="6">
                  <c:v>民生委員・児童委員</c:v>
                </c:pt>
                <c:pt idx="7">
                  <c:v>児童相談所</c:v>
                </c:pt>
                <c:pt idx="8">
                  <c:v>公共職業安定所（ハローワーク）</c:v>
                </c:pt>
                <c:pt idx="9">
                  <c:v>医療機関（病院や診療所）</c:v>
                </c:pt>
                <c:pt idx="10">
                  <c:v>どこに相談したらよいかわからない</c:v>
                </c:pt>
                <c:pt idx="11">
                  <c:v>その他</c:v>
                </c:pt>
                <c:pt idx="12">
                  <c:v>不明・無回答</c:v>
                </c:pt>
              </c:strCache>
            </c:strRef>
          </c:cat>
          <c:val>
            <c:numRef>
              <c:f>グラフ用データ!$D$511:$D$523</c:f>
              <c:numCache>
                <c:formatCode>0.0%</c:formatCode>
                <c:ptCount val="13"/>
                <c:pt idx="0">
                  <c:v>0.25263157894736843</c:v>
                </c:pt>
                <c:pt idx="1">
                  <c:v>0.14736842105263157</c:v>
                </c:pt>
                <c:pt idx="2">
                  <c:v>0.14736842105263157</c:v>
                </c:pt>
                <c:pt idx="3">
                  <c:v>7.3684210526315783E-2</c:v>
                </c:pt>
                <c:pt idx="4">
                  <c:v>0.11578947368421053</c:v>
                </c:pt>
                <c:pt idx="5">
                  <c:v>9.4736842105263161E-2</c:v>
                </c:pt>
                <c:pt idx="6">
                  <c:v>0</c:v>
                </c:pt>
                <c:pt idx="7">
                  <c:v>1.0526315789473684E-2</c:v>
                </c:pt>
                <c:pt idx="8">
                  <c:v>0</c:v>
                </c:pt>
                <c:pt idx="9">
                  <c:v>8.4210526315789472E-2</c:v>
                </c:pt>
                <c:pt idx="10">
                  <c:v>2.1052631578947368E-2</c:v>
                </c:pt>
                <c:pt idx="11">
                  <c:v>4.2105263157894736E-2</c:v>
                </c:pt>
                <c:pt idx="12">
                  <c:v>1.0526315789473684E-2</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グラフ用データ!$F$511:$F$523</c:f>
              <c:numCache>
                <c:formatCode>0.0%</c:formatCode>
                <c:ptCount val="13"/>
                <c:pt idx="0">
                  <c:v>0.23333333333333334</c:v>
                </c:pt>
                <c:pt idx="1">
                  <c:v>0.16666666666666666</c:v>
                </c:pt>
                <c:pt idx="2">
                  <c:v>0.2</c:v>
                </c:pt>
                <c:pt idx="3">
                  <c:v>0.13333333333333333</c:v>
                </c:pt>
                <c:pt idx="4">
                  <c:v>5.5555555555555552E-2</c:v>
                </c:pt>
                <c:pt idx="5">
                  <c:v>3.3333333333333333E-2</c:v>
                </c:pt>
                <c:pt idx="6">
                  <c:v>0</c:v>
                </c:pt>
                <c:pt idx="7">
                  <c:v>2.2222222222222223E-2</c:v>
                </c:pt>
                <c:pt idx="8">
                  <c:v>0</c:v>
                </c:pt>
                <c:pt idx="9">
                  <c:v>0.13333333333333333</c:v>
                </c:pt>
                <c:pt idx="10">
                  <c:v>1.1111111111111112E-2</c:v>
                </c:pt>
                <c:pt idx="11">
                  <c:v>1.1111111111111112E-2</c:v>
                </c:pt>
                <c:pt idx="12">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5661390327095763"/>
          <c:w val="0.27871006800945464"/>
          <c:h val="4.33860967290423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9522424848"/>
          <c:y val="0.1048554007672118"/>
          <c:w val="0.47895579442611169"/>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グラフ用データ!$B$527:$B$532</c:f>
              <c:strCache>
                <c:ptCount val="6"/>
                <c:pt idx="0">
                  <c:v>インターネット・SNSなど、障がいに適応した形による情報提供</c:v>
                </c:pt>
                <c:pt idx="1">
                  <c:v>障がいのある方の立場に立った相談支援体制の充実</c:v>
                </c:pt>
                <c:pt idx="2">
                  <c:v>手話通訳者、要約筆記者の派遣などの充実</c:v>
                </c:pt>
                <c:pt idx="3">
                  <c:v>その他</c:v>
                </c:pt>
                <c:pt idx="4">
                  <c:v>特にない</c:v>
                </c:pt>
                <c:pt idx="5">
                  <c:v>不明・無回答</c:v>
                </c:pt>
              </c:strCache>
            </c:strRef>
          </c:cat>
          <c:val>
            <c:numRef>
              <c:f>グラフ用データ!$D$527:$D$532</c:f>
              <c:numCache>
                <c:formatCode>0.0%</c:formatCode>
                <c:ptCount val="6"/>
                <c:pt idx="0">
                  <c:v>0.26530612244897961</c:v>
                </c:pt>
                <c:pt idx="1">
                  <c:v>0.46938775510204084</c:v>
                </c:pt>
                <c:pt idx="2">
                  <c:v>0.12244897959183673</c:v>
                </c:pt>
                <c:pt idx="3">
                  <c:v>0</c:v>
                </c:pt>
                <c:pt idx="4">
                  <c:v>8.1632653061224483E-2</c:v>
                </c:pt>
                <c:pt idx="5">
                  <c:v>6.1224489795918366E-2</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グラフ用データ!$F$527:$F$532</c:f>
              <c:numCache>
                <c:formatCode>0.0%</c:formatCode>
                <c:ptCount val="6"/>
                <c:pt idx="0">
                  <c:v>0.10344827586206896</c:v>
                </c:pt>
                <c:pt idx="1">
                  <c:v>0.72413793103448276</c:v>
                </c:pt>
                <c:pt idx="2">
                  <c:v>3.4482758620689655E-2</c:v>
                </c:pt>
                <c:pt idx="3">
                  <c:v>0</c:v>
                </c:pt>
                <c:pt idx="4">
                  <c:v>0.10344827586206896</c:v>
                </c:pt>
                <c:pt idx="5">
                  <c:v>3.4482758620689655E-2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1604769980211"/>
          <c:y val="2.0541549953314659E-2"/>
          <c:w val="0.67961313968276327"/>
          <c:h val="0.90680994277959248"/>
        </c:manualLayout>
      </c:layout>
      <c:barChart>
        <c:barDir val="bar"/>
        <c:grouping val="percentStacked"/>
        <c:varyColors val="0"/>
        <c:ser>
          <c:idx val="0"/>
          <c:order val="0"/>
          <c:tx>
            <c:v>利用している</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グラフ用データ!$D$539:$D$551</c:f>
              <c:numCache>
                <c:formatCode>General</c:formatCode>
                <c:ptCount val="13"/>
                <c:pt idx="0">
                  <c:v>16</c:v>
                </c:pt>
                <c:pt idx="1">
                  <c:v>8</c:v>
                </c:pt>
                <c:pt idx="2">
                  <c:v>11</c:v>
                </c:pt>
                <c:pt idx="3">
                  <c:v>1</c:v>
                </c:pt>
                <c:pt idx="4">
                  <c:v>0</c:v>
                </c:pt>
                <c:pt idx="5">
                  <c:v>1</c:v>
                </c:pt>
                <c:pt idx="6">
                  <c:v>1</c:v>
                </c:pt>
                <c:pt idx="7">
                  <c:v>3</c:v>
                </c:pt>
                <c:pt idx="8">
                  <c:v>2</c:v>
                </c:pt>
                <c:pt idx="9">
                  <c:v>8</c:v>
                </c:pt>
                <c:pt idx="10">
                  <c:v>2</c:v>
                </c:pt>
                <c:pt idx="11">
                  <c:v>0</c:v>
                </c:pt>
                <c:pt idx="12">
                  <c:v>6</c:v>
                </c:pt>
              </c:numCache>
            </c:numRef>
          </c:val>
          <c:extLst>
            <c:ext xmlns:c16="http://schemas.microsoft.com/office/drawing/2014/chart" uri="{C3380CC4-5D6E-409C-BE32-E72D297353CC}">
              <c16:uniqueId val="{00000009-9043-4D29-B558-F65C95839B18}"/>
            </c:ext>
          </c:extLst>
        </c:ser>
        <c:ser>
          <c:idx val="1"/>
          <c:order val="1"/>
          <c:tx>
            <c:v>利用していない</c:v>
          </c:tx>
          <c:spPr>
            <a:solidFill>
              <a:schemeClr val="bg1"/>
            </a:solid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グラフ用データ!$E$539:$E$551</c:f>
              <c:numCache>
                <c:formatCode>0_);[Red]\(0\)</c:formatCode>
                <c:ptCount val="13"/>
                <c:pt idx="0">
                  <c:v>15</c:v>
                </c:pt>
                <c:pt idx="1">
                  <c:v>19</c:v>
                </c:pt>
                <c:pt idx="2" formatCode="General">
                  <c:v>19</c:v>
                </c:pt>
                <c:pt idx="3" formatCode="General">
                  <c:v>25</c:v>
                </c:pt>
                <c:pt idx="4" formatCode="General">
                  <c:v>28</c:v>
                </c:pt>
                <c:pt idx="5" formatCode="General">
                  <c:v>28</c:v>
                </c:pt>
                <c:pt idx="6" formatCode="General">
                  <c:v>27</c:v>
                </c:pt>
                <c:pt idx="7" formatCode="General">
                  <c:v>21</c:v>
                </c:pt>
                <c:pt idx="8" formatCode="General">
                  <c:v>28</c:v>
                </c:pt>
                <c:pt idx="9" formatCode="General">
                  <c:v>21</c:v>
                </c:pt>
                <c:pt idx="10" formatCode="General">
                  <c:v>27</c:v>
                </c:pt>
                <c:pt idx="11" formatCode="General">
                  <c:v>27</c:v>
                </c:pt>
                <c:pt idx="12" formatCode="General">
                  <c:v>22</c:v>
                </c:pt>
              </c:numCache>
            </c:numRef>
          </c:val>
          <c:extLst>
            <c:ext xmlns:c16="http://schemas.microsoft.com/office/drawing/2014/chart" uri="{C3380CC4-5D6E-409C-BE32-E72D297353CC}">
              <c16:uniqueId val="{00000002-C2E1-411F-88FA-C46CB4B37637}"/>
            </c:ext>
          </c:extLst>
        </c:ser>
        <c:ser>
          <c:idx val="2"/>
          <c:order val="2"/>
          <c:tx>
            <c:v>無回答・不明</c:v>
          </c:tx>
          <c:spPr>
            <a:pattFill prst="pct5">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グラフ用データ!$F$539:$F$551</c:f>
              <c:numCache>
                <c:formatCode>0_);[Red]\(0\)</c:formatCode>
                <c:ptCount val="13"/>
                <c:pt idx="0">
                  <c:v>2</c:v>
                </c:pt>
                <c:pt idx="1">
                  <c:v>6</c:v>
                </c:pt>
                <c:pt idx="2" formatCode="General">
                  <c:v>4</c:v>
                </c:pt>
                <c:pt idx="3" formatCode="General">
                  <c:v>7</c:v>
                </c:pt>
                <c:pt idx="4" formatCode="General">
                  <c:v>5</c:v>
                </c:pt>
                <c:pt idx="5" formatCode="General">
                  <c:v>4</c:v>
                </c:pt>
                <c:pt idx="6" formatCode="General">
                  <c:v>5</c:v>
                </c:pt>
                <c:pt idx="7" formatCode="General">
                  <c:v>9</c:v>
                </c:pt>
                <c:pt idx="8" formatCode="General">
                  <c:v>4</c:v>
                </c:pt>
                <c:pt idx="9" formatCode="General">
                  <c:v>5</c:v>
                </c:pt>
                <c:pt idx="10" formatCode="General">
                  <c:v>5</c:v>
                </c:pt>
                <c:pt idx="11" formatCode="General">
                  <c:v>6</c:v>
                </c:pt>
                <c:pt idx="12" formatCode="General">
                  <c:v>5</c:v>
                </c:pt>
              </c:numCache>
            </c:numRef>
          </c:val>
          <c:extLst>
            <c:ext xmlns:c16="http://schemas.microsoft.com/office/drawing/2014/chart" uri="{C3380CC4-5D6E-409C-BE32-E72D297353CC}">
              <c16:uniqueId val="{00000000-9FFD-4C51-9805-FC1C75CCF83A}"/>
            </c:ext>
          </c:extLst>
        </c:ser>
        <c:dLbls>
          <c:dLblPos val="ctr"/>
          <c:showLegendKey val="0"/>
          <c:showVal val="1"/>
          <c:showCatName val="0"/>
          <c:showSerName val="0"/>
          <c:showPercent val="0"/>
          <c:showBubbleSize val="0"/>
        </c:dLbls>
        <c:gapWidth val="150"/>
        <c:overlap val="100"/>
        <c:axId val="210038664"/>
        <c:axId val="210039056"/>
      </c:barChart>
      <c:catAx>
        <c:axId val="210038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9056"/>
        <c:crosses val="autoZero"/>
        <c:auto val="1"/>
        <c:lblAlgn val="ctr"/>
        <c:lblOffset val="100"/>
        <c:noMultiLvlLbl val="0"/>
      </c:catAx>
      <c:valAx>
        <c:axId val="2100390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8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237850143927019"/>
          <c:y val="0.10365636202089525"/>
          <c:w val="0.46812419017243095"/>
          <c:h val="0.84719272691449765"/>
        </c:manualLayout>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FE89163A-5C55-422B-A7B9-E3FA2F7737B2}"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1F40-4667-9AC9-1A983440D7A6}"/>
                </c:ext>
              </c:extLst>
            </c:dLbl>
            <c:dLbl>
              <c:idx val="1"/>
              <c:layout/>
              <c:tx>
                <c:rich>
                  <a:bodyPr/>
                  <a:lstStyle/>
                  <a:p>
                    <a:fld id="{A370FCBF-158C-4879-A35E-D66FDCAA15FB}"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F40-4667-9AC9-1A983440D7A6}"/>
                </c:ext>
              </c:extLst>
            </c:dLbl>
            <c:dLbl>
              <c:idx val="2"/>
              <c:layout/>
              <c:tx>
                <c:rich>
                  <a:bodyPr/>
                  <a:lstStyle/>
                  <a:p>
                    <a:fld id="{60C8CA1C-BF9F-4006-BED9-8279598FE242}"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1F40-4667-9AC9-1A983440D7A6}"/>
                </c:ext>
              </c:extLst>
            </c:dLbl>
            <c:dLbl>
              <c:idx val="3"/>
              <c:layout/>
              <c:tx>
                <c:rich>
                  <a:bodyPr/>
                  <a:lstStyle/>
                  <a:p>
                    <a:fld id="{62E702F8-8823-438E-B15E-9506DD182E56}"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1F40-4667-9AC9-1A983440D7A6}"/>
                </c:ext>
              </c:extLst>
            </c:dLbl>
            <c:dLbl>
              <c:idx val="4"/>
              <c:layout/>
              <c:tx>
                <c:rich>
                  <a:bodyPr/>
                  <a:lstStyle/>
                  <a:p>
                    <a:fld id="{644114DF-D34C-4D8B-8E23-16DAF2CB7451}"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1F40-4667-9AC9-1A983440D7A6}"/>
                </c:ext>
              </c:extLst>
            </c:dLbl>
            <c:dLbl>
              <c:idx val="5"/>
              <c:layout/>
              <c:tx>
                <c:rich>
                  <a:bodyPr/>
                  <a:lstStyle/>
                  <a:p>
                    <a:fld id="{1497E3BF-B7E0-4A03-ABE0-383CD5C9A653}"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1F40-4667-9AC9-1A983440D7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グラフ用データ!$B$112:$B$117</c:f>
              <c:strCache>
                <c:ptCount val="6"/>
                <c:pt idx="0">
                  <c:v>一人で暮らしている</c:v>
                </c:pt>
                <c:pt idx="1">
                  <c:v>配偶者またはパートナー（子ども）と一緒に暮らしている</c:v>
                </c:pt>
                <c:pt idx="2">
                  <c:v>父母、祖父母、兄弟姉妹などの家族と一緒に暮らしている</c:v>
                </c:pt>
                <c:pt idx="3">
                  <c:v>福祉施設やグループホームの利用者と一緒に暮らしている</c:v>
                </c:pt>
                <c:pt idx="4">
                  <c:v>その他</c:v>
                </c:pt>
                <c:pt idx="5">
                  <c:v>不明・無回答</c:v>
                </c:pt>
              </c:strCache>
            </c:strRef>
          </c:cat>
          <c:val>
            <c:numRef>
              <c:f>グラフ用データ!$D$112:$D$117</c:f>
              <c:numCache>
                <c:formatCode>0.0%</c:formatCode>
                <c:ptCount val="6"/>
                <c:pt idx="0">
                  <c:v>0</c:v>
                </c:pt>
                <c:pt idx="1">
                  <c:v>0</c:v>
                </c:pt>
                <c:pt idx="2">
                  <c:v>0.88235294117647056</c:v>
                </c:pt>
                <c:pt idx="3">
                  <c:v>0</c:v>
                </c:pt>
                <c:pt idx="4">
                  <c:v>5.8823529411764705E-2</c:v>
                </c:pt>
                <c:pt idx="5">
                  <c:v>5.8823529411764705E-2</c:v>
                </c:pt>
              </c:numCache>
            </c:numRef>
          </c:val>
          <c:extLst>
            <c:ext xmlns:c15="http://schemas.microsoft.com/office/drawing/2012/chart" uri="{02D57815-91ED-43cb-92C2-25804820EDAC}">
              <c15:datalabelsRange>
                <c15:f>グラフ用データ!$D$112:$D$117</c15:f>
                <c15:dlblRangeCache>
                  <c:ptCount val="6"/>
                  <c:pt idx="0">
                    <c:v>0.0%</c:v>
                  </c:pt>
                  <c:pt idx="1">
                    <c:v>0.0%</c:v>
                  </c:pt>
                  <c:pt idx="2">
                    <c:v>88.2%</c:v>
                  </c:pt>
                  <c:pt idx="3">
                    <c:v>0.0%</c:v>
                  </c:pt>
                  <c:pt idx="4">
                    <c:v>5.9%</c:v>
                  </c:pt>
                  <c:pt idx="5">
                    <c:v>5.9%</c:v>
                  </c:pt>
                </c15:dlblRangeCache>
              </c15:datalabelsRange>
            </c:ext>
            <c:ext xmlns:c16="http://schemas.microsoft.com/office/drawing/2014/chart" uri="{C3380CC4-5D6E-409C-BE32-E72D297353CC}">
              <c16:uniqueId val="{00000005-1F40-4667-9AC9-1A983440D7A6}"/>
            </c:ext>
          </c:extLst>
        </c:ser>
        <c:dLbls>
          <c:dLblPos val="outEnd"/>
          <c:showLegendKey val="0"/>
          <c:showVal val="1"/>
          <c:showCatName val="0"/>
          <c:showSerName val="0"/>
          <c:showPercent val="0"/>
          <c:showBubbleSize val="0"/>
        </c:dLbls>
        <c:gapWidth val="100"/>
        <c:axId val="116082352"/>
        <c:axId val="116083528"/>
      </c:barChart>
      <c:catAx>
        <c:axId val="1160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116083528"/>
        <c:crosses val="autoZero"/>
        <c:auto val="1"/>
        <c:lblAlgn val="ctr"/>
        <c:lblOffset val="100"/>
        <c:noMultiLvlLbl val="0"/>
      </c:catAx>
      <c:valAx>
        <c:axId val="11608352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23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グラフ用データ!$B$132:$B$135</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グラフ用データ!$D$132:$D$135</c:f>
              <c:numCache>
                <c:formatCode>0.0%</c:formatCode>
                <c:ptCount val="4"/>
                <c:pt idx="0">
                  <c:v>0.52941176470588236</c:v>
                </c:pt>
                <c:pt idx="1">
                  <c:v>0.26470588235294118</c:v>
                </c:pt>
                <c:pt idx="2">
                  <c:v>0.17647058823529413</c:v>
                </c:pt>
                <c:pt idx="3">
                  <c:v>2.9411764705882353E-2</c:v>
                </c:pt>
              </c:numCache>
            </c:numRef>
          </c:val>
          <c:extLst>
            <c:ext xmlns:c16="http://schemas.microsoft.com/office/drawing/2014/chart" uri="{C3380CC4-5D6E-409C-BE32-E72D297353CC}">
              <c16:uniqueId val="{00000000-58ED-4633-844F-BB7890EFA361}"/>
            </c:ext>
          </c:extLst>
        </c:ser>
        <c:ser>
          <c:idx val="1"/>
          <c:order val="1"/>
          <c:tx>
            <c:v>令和2年度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グラフ用データ!$B$132:$B$135</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グラフ用データ!$F$132:$F$135</c:f>
              <c:numCache>
                <c:formatCode>0.0%</c:formatCode>
                <c:ptCount val="4"/>
                <c:pt idx="0">
                  <c:v>0.17241379310344829</c:v>
                </c:pt>
                <c:pt idx="1">
                  <c:v>0.34482758620689657</c:v>
                </c:pt>
                <c:pt idx="2">
                  <c:v>0.48275862068965519</c:v>
                </c:pt>
                <c:pt idx="3">
                  <c:v>0</c:v>
                </c:pt>
              </c:numCache>
            </c:numRef>
          </c:val>
          <c:extLst>
            <c:ext xmlns:c16="http://schemas.microsoft.com/office/drawing/2014/chart" uri="{C3380CC4-5D6E-409C-BE32-E72D297353CC}">
              <c16:uniqueId val="{00000003-58ED-4633-844F-BB7890EFA361}"/>
            </c:ext>
          </c:extLst>
        </c:ser>
        <c:dLbls>
          <c:showLegendKey val="0"/>
          <c:showVal val="0"/>
          <c:showCatName val="0"/>
          <c:showSerName val="0"/>
          <c:showPercent val="0"/>
          <c:showBubbleSize val="0"/>
        </c:dLbls>
        <c:gapWidth val="100"/>
        <c:axId val="208868504"/>
        <c:axId val="208868896"/>
      </c:barChart>
      <c:catAx>
        <c:axId val="2088685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8896"/>
        <c:crosses val="autoZero"/>
        <c:auto val="1"/>
        <c:lblAlgn val="ctr"/>
        <c:lblOffset val="100"/>
        <c:noMultiLvlLbl val="0"/>
      </c:catAx>
      <c:valAx>
        <c:axId val="2088688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8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グラフ用データ!$B$139:$B$143</c:f>
              <c:strCache>
                <c:ptCount val="5"/>
                <c:pt idx="0">
                  <c:v>活用したい</c:v>
                </c:pt>
                <c:pt idx="1">
                  <c:v>今は必要ないが、将来は必要により活用したい</c:v>
                </c:pt>
                <c:pt idx="2">
                  <c:v>活用したいと思わない</c:v>
                </c:pt>
                <c:pt idx="3">
                  <c:v>わからない</c:v>
                </c:pt>
                <c:pt idx="4">
                  <c:v>不明・無回答</c:v>
                </c:pt>
              </c:strCache>
            </c:strRef>
          </c:cat>
          <c:val>
            <c:numRef>
              <c:f>グラフ用データ!$D$139:$D$143</c:f>
              <c:numCache>
                <c:formatCode>0.0%</c:formatCode>
                <c:ptCount val="5"/>
                <c:pt idx="0">
                  <c:v>9.0909090909090912E-2</c:v>
                </c:pt>
                <c:pt idx="1">
                  <c:v>0.27272727272727271</c:v>
                </c:pt>
                <c:pt idx="2">
                  <c:v>0.12121212121212122</c:v>
                </c:pt>
                <c:pt idx="3">
                  <c:v>0.51515151515151514</c:v>
                </c:pt>
                <c:pt idx="4">
                  <c:v>0</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グラフ用データ!$B$139:$B$143</c:f>
              <c:strCache>
                <c:ptCount val="5"/>
                <c:pt idx="0">
                  <c:v>活用したい</c:v>
                </c:pt>
                <c:pt idx="1">
                  <c:v>今は必要ないが、将来は必要により活用したい</c:v>
                </c:pt>
                <c:pt idx="2">
                  <c:v>活用したいと思わない</c:v>
                </c:pt>
                <c:pt idx="3">
                  <c:v>わからない</c:v>
                </c:pt>
                <c:pt idx="4">
                  <c:v>不明・無回答</c:v>
                </c:pt>
              </c:strCache>
            </c:strRef>
          </c:cat>
          <c:val>
            <c:numRef>
              <c:f>グラフ用データ!$F$139:$F$143</c:f>
              <c:numCache>
                <c:formatCode>0.0%</c:formatCode>
                <c:ptCount val="5"/>
                <c:pt idx="0">
                  <c:v>6.8965517241379309E-2</c:v>
                </c:pt>
                <c:pt idx="1">
                  <c:v>0.37931034482758619</c:v>
                </c:pt>
                <c:pt idx="2">
                  <c:v>0.10344827586206896</c:v>
                </c:pt>
                <c:pt idx="3">
                  <c:v>0.44827586206896552</c:v>
                </c:pt>
                <c:pt idx="4">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グラフ用データ!$B$166:$B$169</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グラフ用データ!$D$166:$D$169</c:f>
              <c:numCache>
                <c:formatCode>0.0%</c:formatCode>
                <c:ptCount val="4"/>
                <c:pt idx="0">
                  <c:v>0.55882352941176472</c:v>
                </c:pt>
                <c:pt idx="1">
                  <c:v>0.23529411764705882</c:v>
                </c:pt>
                <c:pt idx="2">
                  <c:v>0.11764705882352941</c:v>
                </c:pt>
                <c:pt idx="3">
                  <c:v>8.8235294117647065E-2</c:v>
                </c:pt>
              </c:numCache>
            </c:numRef>
          </c:val>
          <c:extLst>
            <c:ext xmlns:c16="http://schemas.microsoft.com/office/drawing/2014/chart" uri="{C3380CC4-5D6E-409C-BE32-E72D297353CC}">
              <c16:uniqueId val="{00000000-CE37-4A91-95ED-A3A4D5FF54CF}"/>
            </c:ext>
          </c:extLst>
        </c:ser>
        <c:ser>
          <c:idx val="1"/>
          <c:order val="1"/>
          <c:tx>
            <c:v>令和2年度</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グラフ用データ!$B$166:$B$169</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グラフ用データ!$F$166:$F$169</c:f>
              <c:numCache>
                <c:formatCode>0.0%</c:formatCode>
                <c:ptCount val="4"/>
                <c:pt idx="0">
                  <c:v>0.2413793103448276</c:v>
                </c:pt>
                <c:pt idx="1">
                  <c:v>0.31034482758620691</c:v>
                </c:pt>
                <c:pt idx="2">
                  <c:v>0.41379310344827586</c:v>
                </c:pt>
                <c:pt idx="3">
                  <c:v>3.4482758620689655E-2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178111456998107"/>
          <c:y val="9.4301901286729398E-2"/>
          <c:w val="0.47662978174239851"/>
          <c:h val="0.8086447730619038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グラフ用データ!$B$174:$B$181</c:f>
              <c:strCache>
                <c:ptCount val="8"/>
                <c:pt idx="0">
                  <c:v>相談窓口、通報体制の整備</c:v>
                </c:pt>
                <c:pt idx="1">
                  <c:v>地域における関係機関のネットワークづくり</c:v>
                </c:pt>
                <c:pt idx="2">
                  <c:v>暴力・虐待を受けた方の一時保護制度の整備</c:v>
                </c:pt>
                <c:pt idx="3">
                  <c:v>差別や嫌がらせ、暴力・虐待などに関する広報の充実</c:v>
                </c:pt>
                <c:pt idx="4">
                  <c:v>差別や嫌がらせ、暴力・虐待などを早期発見するための診断方法の確立・マニュアル整備</c:v>
                </c:pt>
                <c:pt idx="5">
                  <c:v>関係機関の職員に対する教育・研修の充実</c:v>
                </c:pt>
                <c:pt idx="6">
                  <c:v>その他</c:v>
                </c:pt>
                <c:pt idx="7">
                  <c:v>不明・無回答</c:v>
                </c:pt>
              </c:strCache>
            </c:strRef>
          </c:cat>
          <c:val>
            <c:numRef>
              <c:f>グラフ用データ!$D$174:$D$181</c:f>
              <c:numCache>
                <c:formatCode>0.0%</c:formatCode>
                <c:ptCount val="8"/>
                <c:pt idx="0">
                  <c:v>0.17499999999999999</c:v>
                </c:pt>
                <c:pt idx="1">
                  <c:v>0.21249999999999999</c:v>
                </c:pt>
                <c:pt idx="2">
                  <c:v>7.4999999999999997E-2</c:v>
                </c:pt>
                <c:pt idx="3">
                  <c:v>0.125</c:v>
                </c:pt>
                <c:pt idx="4">
                  <c:v>0.16250000000000001</c:v>
                </c:pt>
                <c:pt idx="5">
                  <c:v>0.1875</c:v>
                </c:pt>
                <c:pt idx="6">
                  <c:v>3.7499999999999999E-2</c:v>
                </c:pt>
                <c:pt idx="7">
                  <c:v>2.5000000000000001E-2</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グラフ用データ!$B$174:$B$181</c:f>
              <c:strCache>
                <c:ptCount val="8"/>
                <c:pt idx="0">
                  <c:v>相談窓口、通報体制の整備</c:v>
                </c:pt>
                <c:pt idx="1">
                  <c:v>地域における関係機関のネットワークづくり</c:v>
                </c:pt>
                <c:pt idx="2">
                  <c:v>暴力・虐待を受けた方の一時保護制度の整備</c:v>
                </c:pt>
                <c:pt idx="3">
                  <c:v>差別や嫌がらせ、暴力・虐待などに関する広報の充実</c:v>
                </c:pt>
                <c:pt idx="4">
                  <c:v>差別や嫌がらせ、暴力・虐待などを早期発見するための診断方法の確立・マニュアル整備</c:v>
                </c:pt>
                <c:pt idx="5">
                  <c:v>関係機関の職員に対する教育・研修の充実</c:v>
                </c:pt>
                <c:pt idx="6">
                  <c:v>その他</c:v>
                </c:pt>
                <c:pt idx="7">
                  <c:v>不明・無回答</c:v>
                </c:pt>
              </c:strCache>
            </c:strRef>
          </c:cat>
          <c:val>
            <c:numRef>
              <c:f>グラフ用データ!$F$174:$F$181</c:f>
              <c:numCache>
                <c:formatCode>0.0%</c:formatCode>
                <c:ptCount val="8"/>
                <c:pt idx="0">
                  <c:v>0.2318840579710145</c:v>
                </c:pt>
                <c:pt idx="1">
                  <c:v>0.21739130434782608</c:v>
                </c:pt>
                <c:pt idx="2">
                  <c:v>4.3478260869565216E-2</c:v>
                </c:pt>
                <c:pt idx="3">
                  <c:v>7.2463768115942032E-2</c:v>
                </c:pt>
                <c:pt idx="4">
                  <c:v>0.21739130434782608</c:v>
                </c:pt>
                <c:pt idx="5">
                  <c:v>0.20289855072463769</c:v>
                </c:pt>
                <c:pt idx="6">
                  <c:v>1.4492753623188406E-2</c:v>
                </c:pt>
                <c:pt idx="7">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592286429312615"/>
          <c:y val="0.92733691825107223"/>
          <c:w val="0.2681542714137477"/>
          <c:h val="6.85980410985212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099875584194521"/>
          <c:y val="9.4532468282540472E-2"/>
          <c:w val="0.44457852399526182"/>
          <c:h val="0.86064275584133887"/>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グラフ用データ!$B$186:$B$193</c:f>
              <c:strCache>
                <c:ptCount val="8"/>
                <c:pt idx="0">
                  <c:v>食事（栄養バランスなど）に気をつけている</c:v>
                </c:pt>
                <c:pt idx="1">
                  <c:v>スポーツ・運動（リハビリを含む）をしている</c:v>
                </c:pt>
                <c:pt idx="2">
                  <c:v>睡眠を十分にとっている</c:v>
                </c:pt>
                <c:pt idx="3">
                  <c:v>定期的に受診（健診）し、必要であれば服薬している</c:v>
                </c:pt>
                <c:pt idx="4">
                  <c:v>趣味・レクリエーションでストレスを解消している</c:v>
                </c:pt>
                <c:pt idx="5">
                  <c:v>その他</c:v>
                </c:pt>
                <c:pt idx="6">
                  <c:v>特にない</c:v>
                </c:pt>
                <c:pt idx="7">
                  <c:v>不明・無回答</c:v>
                </c:pt>
              </c:strCache>
            </c:strRef>
          </c:cat>
          <c:val>
            <c:numRef>
              <c:f>グラフ用データ!$D$186:$D$193</c:f>
              <c:numCache>
                <c:formatCode>0.0%</c:formatCode>
                <c:ptCount val="8"/>
                <c:pt idx="0">
                  <c:v>0.26582278481012656</c:v>
                </c:pt>
                <c:pt idx="1">
                  <c:v>0.16455696202531644</c:v>
                </c:pt>
                <c:pt idx="2">
                  <c:v>0.21518987341772153</c:v>
                </c:pt>
                <c:pt idx="3">
                  <c:v>0.11392405063291139</c:v>
                </c:pt>
                <c:pt idx="4">
                  <c:v>0.13924050632911392</c:v>
                </c:pt>
                <c:pt idx="5">
                  <c:v>1.2658227848101266E-2</c:v>
                </c:pt>
                <c:pt idx="6">
                  <c:v>7.5949367088607597E-2</c:v>
                </c:pt>
                <c:pt idx="7">
                  <c:v>1.2658227848101266E-2</c:v>
                </c:pt>
              </c:numCache>
            </c:numRef>
          </c:val>
          <c:extLst>
            <c:ext xmlns:c16="http://schemas.microsoft.com/office/drawing/2014/chart" uri="{C3380CC4-5D6E-409C-BE32-E72D297353CC}">
              <c16:uniqueId val="{00000000-C159-46A3-90CA-BAD5680A9D9E}"/>
            </c:ext>
          </c:extLst>
        </c:ser>
        <c:ser>
          <c:idx val="1"/>
          <c:order val="1"/>
          <c:tx>
            <c:v>令和2年度</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グラフ用データ!$B$186:$B$193</c:f>
              <c:strCache>
                <c:ptCount val="8"/>
                <c:pt idx="0">
                  <c:v>食事（栄養バランスなど）に気をつけている</c:v>
                </c:pt>
                <c:pt idx="1">
                  <c:v>スポーツ・運動（リハビリを含む）をしている</c:v>
                </c:pt>
                <c:pt idx="2">
                  <c:v>睡眠を十分にとっている</c:v>
                </c:pt>
                <c:pt idx="3">
                  <c:v>定期的に受診（健診）し、必要であれば服薬している</c:v>
                </c:pt>
                <c:pt idx="4">
                  <c:v>趣味・レクリエーションでストレスを解消している</c:v>
                </c:pt>
                <c:pt idx="5">
                  <c:v>その他</c:v>
                </c:pt>
                <c:pt idx="6">
                  <c:v>特にない</c:v>
                </c:pt>
                <c:pt idx="7">
                  <c:v>不明・無回答</c:v>
                </c:pt>
              </c:strCache>
            </c:strRef>
          </c:cat>
          <c:val>
            <c:numRef>
              <c:f>グラフ用データ!$F$186:$F$193</c:f>
              <c:numCache>
                <c:formatCode>0.0%</c:formatCode>
                <c:ptCount val="8"/>
              </c:numCache>
            </c:numRef>
          </c:val>
          <c:extLst>
            <c:ext xmlns:c16="http://schemas.microsoft.com/office/drawing/2014/chart" uri="{C3380CC4-5D6E-409C-BE32-E72D297353CC}">
              <c16:uniqueId val="{00000002-C159-46A3-90CA-BAD5680A9D9E}"/>
            </c:ext>
          </c:extLst>
        </c:ser>
        <c:dLbls>
          <c:showLegendKey val="0"/>
          <c:showVal val="0"/>
          <c:showCatName val="0"/>
          <c:showSerName val="0"/>
          <c:showPercent val="0"/>
          <c:showBubbleSize val="0"/>
        </c:dLbls>
        <c:gapWidth val="100"/>
        <c:axId val="209537744"/>
        <c:axId val="209538136"/>
      </c:barChart>
      <c:catAx>
        <c:axId val="209537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8136"/>
        <c:crosses val="autoZero"/>
        <c:auto val="1"/>
        <c:lblAlgn val="ctr"/>
        <c:lblOffset val="100"/>
        <c:noMultiLvlLbl val="0"/>
      </c:catAx>
      <c:valAx>
        <c:axId val="2095381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7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597335562159032"/>
          <c:y val="9.9280283374320336E-2"/>
          <c:w val="0.42109739448583206"/>
          <c:h val="0.80588971027527601"/>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グラフ用データ!$B$197:$B$207</c:f>
              <c:strCache>
                <c:ptCount val="11"/>
                <c:pt idx="0">
                  <c:v>通院や入院するときに付き添いをしてくれる人がいない</c:v>
                </c:pt>
                <c:pt idx="1">
                  <c:v>医師・看護師などに病気の症状を正しく伝えられない</c:v>
                </c:pt>
                <c:pt idx="2">
                  <c:v>医師・看護師などの指示や説明がよくわからない</c:v>
                </c:pt>
                <c:pt idx="3">
                  <c:v>専門的な治療をしてくれる病院が近くにない</c:v>
                </c:pt>
                <c:pt idx="4">
                  <c:v>病気やケガのときに受け入れてくれる病院が近くにない</c:v>
                </c:pt>
                <c:pt idx="5">
                  <c:v>いくつもの病院に通わなければならない</c:v>
                </c:pt>
                <c:pt idx="6">
                  <c:v>気軽に往診を頼める医師がいない</c:v>
                </c:pt>
                <c:pt idx="7">
                  <c:v>医療費の負担が大きい</c:v>
                </c:pt>
                <c:pt idx="8">
                  <c:v>その他</c:v>
                </c:pt>
                <c:pt idx="9">
                  <c:v>特に困っていることはない</c:v>
                </c:pt>
                <c:pt idx="10">
                  <c:v>不明・無回答</c:v>
                </c:pt>
              </c:strCache>
            </c:strRef>
          </c:cat>
          <c:val>
            <c:numRef>
              <c:f>グラフ用データ!$D$197:$D$207</c:f>
              <c:numCache>
                <c:formatCode>0.0%</c:formatCode>
                <c:ptCount val="11"/>
                <c:pt idx="0">
                  <c:v>4.3478260869565216E-2</c:v>
                </c:pt>
                <c:pt idx="1">
                  <c:v>0.13043478260869565</c:v>
                </c:pt>
                <c:pt idx="2">
                  <c:v>8.6956521739130432E-2</c:v>
                </c:pt>
                <c:pt idx="3">
                  <c:v>0.13043478260869565</c:v>
                </c:pt>
                <c:pt idx="4">
                  <c:v>2.1739130434782608E-2</c:v>
                </c:pt>
                <c:pt idx="5">
                  <c:v>0.15217391304347827</c:v>
                </c:pt>
                <c:pt idx="6">
                  <c:v>2.1739130434782608E-2</c:v>
                </c:pt>
                <c:pt idx="7">
                  <c:v>0</c:v>
                </c:pt>
                <c:pt idx="8">
                  <c:v>8.6956521739130432E-2</c:v>
                </c:pt>
                <c:pt idx="9">
                  <c:v>0.30434782608695654</c:v>
                </c:pt>
                <c:pt idx="10">
                  <c:v>2.1739130434782608E-2</c:v>
                </c:pt>
              </c:numCache>
            </c:numRef>
          </c:val>
          <c:extLst>
            <c:ext xmlns:c16="http://schemas.microsoft.com/office/drawing/2014/chart" uri="{C3380CC4-5D6E-409C-BE32-E72D297353CC}">
              <c16:uniqueId val="{00000000-57EF-45D4-8665-0AA60DAAC56E}"/>
            </c:ext>
          </c:extLst>
        </c:ser>
        <c:ser>
          <c:idx val="1"/>
          <c:order val="1"/>
          <c:tx>
            <c:v>令和2年度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グラフ用データ!$B$197:$B$207</c:f>
              <c:strCache>
                <c:ptCount val="11"/>
                <c:pt idx="0">
                  <c:v>通院や入院するときに付き添いをしてくれる人がいない</c:v>
                </c:pt>
                <c:pt idx="1">
                  <c:v>医師・看護師などに病気の症状を正しく伝えられない</c:v>
                </c:pt>
                <c:pt idx="2">
                  <c:v>医師・看護師などの指示や説明がよくわからない</c:v>
                </c:pt>
                <c:pt idx="3">
                  <c:v>専門的な治療をしてくれる病院が近くにない</c:v>
                </c:pt>
                <c:pt idx="4">
                  <c:v>病気やケガのときに受け入れてくれる病院が近くにない</c:v>
                </c:pt>
                <c:pt idx="5">
                  <c:v>いくつもの病院に通わなければならない</c:v>
                </c:pt>
                <c:pt idx="6">
                  <c:v>気軽に往診を頼める医師がいない</c:v>
                </c:pt>
                <c:pt idx="7">
                  <c:v>医療費の負担が大きい</c:v>
                </c:pt>
                <c:pt idx="8">
                  <c:v>その他</c:v>
                </c:pt>
                <c:pt idx="9">
                  <c:v>特に困っていることはない</c:v>
                </c:pt>
                <c:pt idx="10">
                  <c:v>不明・無回答</c:v>
                </c:pt>
              </c:strCache>
            </c:strRef>
          </c:cat>
          <c:val>
            <c:numRef>
              <c:f>グラフ用データ!$F$197:$F$207</c:f>
              <c:numCache>
                <c:formatCode>0.0%</c:formatCode>
                <c:ptCount val="11"/>
                <c:pt idx="0">
                  <c:v>0.05</c:v>
                </c:pt>
                <c:pt idx="1">
                  <c:v>7.4999999999999997E-2</c:v>
                </c:pt>
                <c:pt idx="2">
                  <c:v>7.4999999999999997E-2</c:v>
                </c:pt>
                <c:pt idx="3">
                  <c:v>0.2</c:v>
                </c:pt>
                <c:pt idx="4">
                  <c:v>0.05</c:v>
                </c:pt>
                <c:pt idx="5">
                  <c:v>7.4999999999999997E-2</c:v>
                </c:pt>
                <c:pt idx="6">
                  <c:v>2.5000000000000001E-2</c:v>
                </c:pt>
                <c:pt idx="7">
                  <c:v>2.5000000000000001E-2</c:v>
                </c:pt>
                <c:pt idx="8">
                  <c:v>0</c:v>
                </c:pt>
                <c:pt idx="9">
                  <c:v>2.5000000000000001E-2</c:v>
                </c:pt>
                <c:pt idx="10">
                  <c:v>0</c:v>
                </c:pt>
              </c:numCache>
            </c:numRef>
          </c:val>
          <c:extLst>
            <c:ext xmlns:c16="http://schemas.microsoft.com/office/drawing/2014/chart" uri="{C3380CC4-5D6E-409C-BE32-E72D297353CC}">
              <c16:uniqueId val="{00000002-57EF-45D4-8665-0AA60DAAC56E}"/>
            </c:ext>
          </c:extLst>
        </c:ser>
        <c:dLbls>
          <c:showLegendKey val="0"/>
          <c:showVal val="0"/>
          <c:showCatName val="0"/>
          <c:showSerName val="0"/>
          <c:showPercent val="0"/>
          <c:showBubbleSize val="0"/>
        </c:dLbls>
        <c:gapWidth val="100"/>
        <c:axId val="209443504"/>
        <c:axId val="209443896"/>
      </c:barChart>
      <c:catAx>
        <c:axId val="2094435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443896"/>
        <c:crosses val="autoZero"/>
        <c:auto val="1"/>
        <c:lblAlgn val="ctr"/>
        <c:lblOffset val="100"/>
        <c:noMultiLvlLbl val="0"/>
      </c:catAx>
      <c:valAx>
        <c:axId val="2094438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443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グラフ用データ!$B$9:$B$12</c:f>
              <c:strCache>
                <c:ptCount val="4"/>
                <c:pt idx="0">
                  <c:v>男性</c:v>
                </c:pt>
                <c:pt idx="1">
                  <c:v>女性</c:v>
                </c:pt>
                <c:pt idx="2">
                  <c:v>こたえたくない</c:v>
                </c:pt>
                <c:pt idx="3">
                  <c:v>無回答</c:v>
                </c:pt>
              </c:strCache>
            </c:strRef>
          </c:cat>
          <c:val>
            <c:numRef>
              <c:f>グラフ用データ!$D$9:$D$12</c:f>
              <c:numCache>
                <c:formatCode>0.0%</c:formatCode>
                <c:ptCount val="4"/>
                <c:pt idx="0">
                  <c:v>0.52941176470588236</c:v>
                </c:pt>
                <c:pt idx="1">
                  <c:v>0.41176470588235292</c:v>
                </c:pt>
                <c:pt idx="2">
                  <c:v>2.9411764705882353E-2</c:v>
                </c:pt>
                <c:pt idx="3">
                  <c:v>2.9411764705882353E-2</c:v>
                </c:pt>
              </c:numCache>
            </c:numRef>
          </c:val>
          <c:extLst>
            <c:ext xmlns:c16="http://schemas.microsoft.com/office/drawing/2014/chart" uri="{C3380CC4-5D6E-409C-BE32-E72D297353CC}">
              <c16:uniqueId val="{00000004-37A7-42CF-8EB2-AF85F95C35C0}"/>
            </c:ext>
          </c:extLst>
        </c:ser>
        <c:dLbls>
          <c:dLblPos val="outEnd"/>
          <c:showLegendKey val="0"/>
          <c:showVal val="1"/>
          <c:showCatName val="0"/>
          <c:showSerName val="0"/>
          <c:showPercent val="0"/>
          <c:showBubbleSize val="0"/>
        </c:dLbls>
        <c:gapWidth val="100"/>
        <c:axId val="172917600"/>
        <c:axId val="172037040"/>
      </c:barChart>
      <c:catAx>
        <c:axId val="172917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72037040"/>
        <c:crosses val="autoZero"/>
        <c:auto val="1"/>
        <c:lblAlgn val="ctr"/>
        <c:lblOffset val="100"/>
        <c:noMultiLvlLbl val="0"/>
      </c:catAx>
      <c:valAx>
        <c:axId val="17203704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72917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85869488376990122"/>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グラフ用データ!$B$214:$B$221</c:f>
              <c:strCache>
                <c:ptCount val="8"/>
                <c:pt idx="0">
                  <c:v>ひとりで外出できる</c:v>
                </c:pt>
                <c:pt idx="1">
                  <c:v>家族が介助する</c:v>
                </c:pt>
                <c:pt idx="2">
                  <c:v>友人・知人が介助する</c:v>
                </c:pt>
                <c:pt idx="3">
                  <c:v>近所の方が介助する</c:v>
                </c:pt>
                <c:pt idx="4">
                  <c:v>ホームヘルパーが介助する</c:v>
                </c:pt>
                <c:pt idx="5">
                  <c:v>ボランティアの方が介助する</c:v>
                </c:pt>
                <c:pt idx="6">
                  <c:v>その他</c:v>
                </c:pt>
                <c:pt idx="7">
                  <c:v>不明・無回答</c:v>
                </c:pt>
              </c:strCache>
            </c:strRef>
          </c:cat>
          <c:val>
            <c:numRef>
              <c:f>グラフ用データ!$D$214:$D$221</c:f>
              <c:numCache>
                <c:formatCode>0.0%</c:formatCode>
                <c:ptCount val="8"/>
                <c:pt idx="0">
                  <c:v>0.30952380952380953</c:v>
                </c:pt>
                <c:pt idx="1">
                  <c:v>0.59523809523809523</c:v>
                </c:pt>
                <c:pt idx="2">
                  <c:v>2.3809523809523808E-2</c:v>
                </c:pt>
                <c:pt idx="3">
                  <c:v>0</c:v>
                </c:pt>
                <c:pt idx="4">
                  <c:v>2.3809523809523808E-2</c:v>
                </c:pt>
                <c:pt idx="5">
                  <c:v>0</c:v>
                </c:pt>
                <c:pt idx="6">
                  <c:v>2.3809523809523808E-2</c:v>
                </c:pt>
                <c:pt idx="7">
                  <c:v>2.3809523809523808E-2</c:v>
                </c:pt>
              </c:numCache>
            </c:numRef>
          </c:val>
          <c:extLst>
            <c:ext xmlns:c16="http://schemas.microsoft.com/office/drawing/2014/chart" uri="{C3380CC4-5D6E-409C-BE32-E72D297353CC}">
              <c16:uniqueId val="{00000000-E8D3-45F7-A9A6-5067C03A0A92}"/>
            </c:ext>
          </c:extLst>
        </c:ser>
        <c:ser>
          <c:idx val="1"/>
          <c:order val="1"/>
          <c:tx>
            <c:v>令和2年度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グラフ用データ!$B$214:$B$221</c:f>
              <c:strCache>
                <c:ptCount val="8"/>
                <c:pt idx="0">
                  <c:v>ひとりで外出できる</c:v>
                </c:pt>
                <c:pt idx="1">
                  <c:v>家族が介助する</c:v>
                </c:pt>
                <c:pt idx="2">
                  <c:v>友人・知人が介助する</c:v>
                </c:pt>
                <c:pt idx="3">
                  <c:v>近所の方が介助する</c:v>
                </c:pt>
                <c:pt idx="4">
                  <c:v>ホームヘルパーが介助する</c:v>
                </c:pt>
                <c:pt idx="5">
                  <c:v>ボランティアの方が介助する</c:v>
                </c:pt>
                <c:pt idx="6">
                  <c:v>その他</c:v>
                </c:pt>
                <c:pt idx="7">
                  <c:v>不明・無回答</c:v>
                </c:pt>
              </c:strCache>
            </c:strRef>
          </c:cat>
          <c:val>
            <c:numRef>
              <c:f>グラフ用データ!$F$214:$F$221</c:f>
              <c:numCache>
                <c:formatCode>0.0%</c:formatCode>
                <c:ptCount val="8"/>
                <c:pt idx="0">
                  <c:v>0.375</c:v>
                </c:pt>
                <c:pt idx="1">
                  <c:v>0.52500000000000002</c:v>
                </c:pt>
                <c:pt idx="2">
                  <c:v>7.4999999999999997E-2</c:v>
                </c:pt>
                <c:pt idx="3">
                  <c:v>0</c:v>
                </c:pt>
                <c:pt idx="4">
                  <c:v>0</c:v>
                </c:pt>
                <c:pt idx="5">
                  <c:v>0</c:v>
                </c:pt>
                <c:pt idx="6">
                  <c:v>2.5000000000000001E-2</c:v>
                </c:pt>
                <c:pt idx="7">
                  <c:v>0</c:v>
                </c:pt>
              </c:numCache>
            </c:numRef>
          </c:val>
          <c:extLst>
            <c:ext xmlns:c16="http://schemas.microsoft.com/office/drawing/2014/chart" uri="{C3380CC4-5D6E-409C-BE32-E72D297353CC}">
              <c16:uniqueId val="{00000001-E8D3-45F7-A9A6-5067C03A0A92}"/>
            </c:ext>
          </c:extLst>
        </c:ser>
        <c:dLbls>
          <c:showLegendKey val="0"/>
          <c:showVal val="0"/>
          <c:showCatName val="0"/>
          <c:showSerName val="0"/>
          <c:showPercent val="0"/>
          <c:showBubbleSize val="0"/>
        </c:dLbls>
        <c:gapWidth val="100"/>
        <c:axId val="210505352"/>
        <c:axId val="210505744"/>
      </c:barChart>
      <c:catAx>
        <c:axId val="210505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5744"/>
        <c:crosses val="autoZero"/>
        <c:auto val="1"/>
        <c:lblAlgn val="ctr"/>
        <c:lblOffset val="100"/>
        <c:noMultiLvlLbl val="0"/>
      </c:catAx>
      <c:valAx>
        <c:axId val="21050574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5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82213188616505206"/>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グラフ用データ!$B$226:$B$239</c:f>
              <c:strCache>
                <c:ptCount val="14"/>
                <c:pt idx="0">
                  <c:v>健康上や体力的に自信がない</c:v>
                </c:pt>
                <c:pt idx="1">
                  <c:v>介助・支援を頼める人がいない</c:v>
                </c:pt>
                <c:pt idx="2">
                  <c:v>周囲の目が気になる</c:v>
                </c:pt>
                <c:pt idx="3">
                  <c:v>お金の計算や支払いができない</c:v>
                </c:pt>
                <c:pt idx="4">
                  <c:v>道路や歩道が通りにくい</c:v>
                </c:pt>
                <c:pt idx="5">
                  <c:v>建物に、段差があるなどで利用しにくい</c:v>
                </c:pt>
                <c:pt idx="6">
                  <c:v>バスなどの交通機関が少ない</c:v>
                </c:pt>
                <c:pt idx="7">
                  <c:v>障がい者用の駐車場が少ない</c:v>
                </c:pt>
                <c:pt idx="8">
                  <c:v>障がい者用のトイレが少ない</c:v>
                </c:pt>
                <c:pt idx="9">
                  <c:v>外出する気力がない</c:v>
                </c:pt>
                <c:pt idx="10">
                  <c:v>出かけるところがない</c:v>
                </c:pt>
                <c:pt idx="11">
                  <c:v>その他</c:v>
                </c:pt>
                <c:pt idx="12">
                  <c:v>特にない</c:v>
                </c:pt>
                <c:pt idx="13">
                  <c:v>不明・無回答</c:v>
                </c:pt>
              </c:strCache>
            </c:strRef>
          </c:cat>
          <c:val>
            <c:numRef>
              <c:f>グラフ用データ!$D$226:$D$239</c:f>
              <c:numCache>
                <c:formatCode>0.0%</c:formatCode>
                <c:ptCount val="14"/>
                <c:pt idx="0">
                  <c:v>5.3571428571428568E-2</c:v>
                </c:pt>
                <c:pt idx="1">
                  <c:v>5.3571428571428568E-2</c:v>
                </c:pt>
                <c:pt idx="2">
                  <c:v>1.7857142857142856E-2</c:v>
                </c:pt>
                <c:pt idx="3">
                  <c:v>0.14285714285714285</c:v>
                </c:pt>
                <c:pt idx="4">
                  <c:v>5.3571428571428568E-2</c:v>
                </c:pt>
                <c:pt idx="5">
                  <c:v>0.10714285714285714</c:v>
                </c:pt>
                <c:pt idx="6">
                  <c:v>3.5714285714285712E-2</c:v>
                </c:pt>
                <c:pt idx="7">
                  <c:v>3.5714285714285712E-2</c:v>
                </c:pt>
                <c:pt idx="8">
                  <c:v>7.1428571428571425E-2</c:v>
                </c:pt>
                <c:pt idx="9">
                  <c:v>5.3571428571428568E-2</c:v>
                </c:pt>
                <c:pt idx="10">
                  <c:v>7.1428571428571425E-2</c:v>
                </c:pt>
                <c:pt idx="11">
                  <c:v>0.10714285714285714</c:v>
                </c:pt>
                <c:pt idx="12">
                  <c:v>0.14285714285714285</c:v>
                </c:pt>
                <c:pt idx="13">
                  <c:v>5.3571428571428568E-2</c:v>
                </c:pt>
              </c:numCache>
            </c:numRef>
          </c:val>
          <c:extLst>
            <c:ext xmlns:c16="http://schemas.microsoft.com/office/drawing/2014/chart" uri="{C3380CC4-5D6E-409C-BE32-E72D297353CC}">
              <c16:uniqueId val="{00000000-1F9A-4C34-B104-1FCBB093F17C}"/>
            </c:ext>
          </c:extLst>
        </c:ser>
        <c:ser>
          <c:idx val="1"/>
          <c:order val="1"/>
          <c:tx>
            <c:v>令和2年度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グラフ用データ!$B$226:$B$239</c:f>
              <c:strCache>
                <c:ptCount val="14"/>
                <c:pt idx="0">
                  <c:v>健康上や体力的に自信がない</c:v>
                </c:pt>
                <c:pt idx="1">
                  <c:v>介助・支援を頼める人がいない</c:v>
                </c:pt>
                <c:pt idx="2">
                  <c:v>周囲の目が気になる</c:v>
                </c:pt>
                <c:pt idx="3">
                  <c:v>お金の計算や支払いができない</c:v>
                </c:pt>
                <c:pt idx="4">
                  <c:v>道路や歩道が通りにくい</c:v>
                </c:pt>
                <c:pt idx="5">
                  <c:v>建物に、段差があるなどで利用しにくい</c:v>
                </c:pt>
                <c:pt idx="6">
                  <c:v>バスなどの交通機関が少ない</c:v>
                </c:pt>
                <c:pt idx="7">
                  <c:v>障がい者用の駐車場が少ない</c:v>
                </c:pt>
                <c:pt idx="8">
                  <c:v>障がい者用のトイレが少ない</c:v>
                </c:pt>
                <c:pt idx="9">
                  <c:v>外出する気力がない</c:v>
                </c:pt>
                <c:pt idx="10">
                  <c:v>出かけるところがない</c:v>
                </c:pt>
                <c:pt idx="11">
                  <c:v>その他</c:v>
                </c:pt>
                <c:pt idx="12">
                  <c:v>特にない</c:v>
                </c:pt>
                <c:pt idx="13">
                  <c:v>不明・無回答</c:v>
                </c:pt>
              </c:strCache>
            </c:strRef>
          </c:cat>
          <c:val>
            <c:numRef>
              <c:f>グラフ用データ!$F$226:$F$239</c:f>
              <c:numCache>
                <c:formatCode>0.0%</c:formatCode>
                <c:ptCount val="14"/>
                <c:pt idx="0">
                  <c:v>0.125</c:v>
                </c:pt>
                <c:pt idx="1">
                  <c:v>0.125</c:v>
                </c:pt>
                <c:pt idx="2">
                  <c:v>6.25E-2</c:v>
                </c:pt>
                <c:pt idx="3">
                  <c:v>6.25E-2</c:v>
                </c:pt>
                <c:pt idx="4">
                  <c:v>0</c:v>
                </c:pt>
                <c:pt idx="5">
                  <c:v>9.375E-2</c:v>
                </c:pt>
                <c:pt idx="6">
                  <c:v>3.125E-2</c:v>
                </c:pt>
                <c:pt idx="7">
                  <c:v>0</c:v>
                </c:pt>
                <c:pt idx="8">
                  <c:v>0</c:v>
                </c:pt>
                <c:pt idx="9">
                  <c:v>9.375E-2</c:v>
                </c:pt>
                <c:pt idx="10">
                  <c:v>6.25E-2</c:v>
                </c:pt>
                <c:pt idx="11">
                  <c:v>0.1875</c:v>
                </c:pt>
                <c:pt idx="12">
                  <c:v>9.375E-2</c:v>
                </c:pt>
                <c:pt idx="13">
                  <c:v>0</c:v>
                </c:pt>
              </c:numCache>
            </c:numRef>
          </c:val>
          <c:extLst>
            <c:ext xmlns:c16="http://schemas.microsoft.com/office/drawing/2014/chart" uri="{C3380CC4-5D6E-409C-BE32-E72D297353CC}">
              <c16:uniqueId val="{00000002-1F9A-4C34-B104-1FCBB093F17C}"/>
            </c:ext>
          </c:extLst>
        </c:ser>
        <c:dLbls>
          <c:showLegendKey val="0"/>
          <c:showVal val="0"/>
          <c:showCatName val="0"/>
          <c:showSerName val="0"/>
          <c:showPercent val="0"/>
          <c:showBubbleSize val="0"/>
        </c:dLbls>
        <c:gapWidth val="100"/>
        <c:axId val="210508096"/>
        <c:axId val="210508488"/>
      </c:barChart>
      <c:catAx>
        <c:axId val="210508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8488"/>
        <c:crosses val="autoZero"/>
        <c:auto val="1"/>
        <c:lblAlgn val="ctr"/>
        <c:lblOffset val="100"/>
        <c:noMultiLvlLbl val="0"/>
      </c:catAx>
      <c:valAx>
        <c:axId val="2105084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8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96535983060324"/>
          <c:y val="0.1171630148584327"/>
          <c:w val="0.60034704334833577"/>
          <c:h val="0.71175046200209258"/>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グラフ用データ!$B$246:$B$251</c:f>
              <c:strCache>
                <c:ptCount val="6"/>
                <c:pt idx="0">
                  <c:v>支えられている</c:v>
                </c:pt>
                <c:pt idx="1">
                  <c:v>どちらかというと支えられている</c:v>
                </c:pt>
                <c:pt idx="2">
                  <c:v>どちらとも言えない</c:v>
                </c:pt>
                <c:pt idx="3">
                  <c:v>どちらかというと支えられていない</c:v>
                </c:pt>
                <c:pt idx="4">
                  <c:v>支えられていると思わない</c:v>
                </c:pt>
                <c:pt idx="5">
                  <c:v>不明・無回答</c:v>
                </c:pt>
              </c:strCache>
            </c:strRef>
          </c:cat>
          <c:val>
            <c:numRef>
              <c:f>グラフ用データ!$D$246:$D$251</c:f>
              <c:numCache>
                <c:formatCode>0.0%</c:formatCode>
                <c:ptCount val="6"/>
                <c:pt idx="0">
                  <c:v>0.46875</c:v>
                </c:pt>
                <c:pt idx="1">
                  <c:v>0.21875</c:v>
                </c:pt>
                <c:pt idx="2">
                  <c:v>0.1875</c:v>
                </c:pt>
                <c:pt idx="3">
                  <c:v>9.375E-2</c:v>
                </c:pt>
                <c:pt idx="4">
                  <c:v>3.125E-2</c:v>
                </c:pt>
                <c:pt idx="5">
                  <c:v>0</c:v>
                </c:pt>
              </c:numCache>
            </c:numRef>
          </c:val>
          <c:extLst>
            <c:ext xmlns:c16="http://schemas.microsoft.com/office/drawing/2014/chart" uri="{C3380CC4-5D6E-409C-BE32-E72D297353CC}">
              <c16:uniqueId val="{00000000-993F-48AD-9B6C-69BEF4A8E8D4}"/>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グラフ用データ!$B$246:$B$251</c:f>
              <c:strCache>
                <c:ptCount val="6"/>
                <c:pt idx="0">
                  <c:v>支えられている</c:v>
                </c:pt>
                <c:pt idx="1">
                  <c:v>どちらかというと支えられている</c:v>
                </c:pt>
                <c:pt idx="2">
                  <c:v>どちらとも言えない</c:v>
                </c:pt>
                <c:pt idx="3">
                  <c:v>どちらかというと支えられていない</c:v>
                </c:pt>
                <c:pt idx="4">
                  <c:v>支えられていると思わない</c:v>
                </c:pt>
                <c:pt idx="5">
                  <c:v>不明・無回答</c:v>
                </c:pt>
              </c:strCache>
            </c:strRef>
          </c:cat>
          <c:val>
            <c:numRef>
              <c:f>グラフ用データ!$F$246:$F$251</c:f>
              <c:numCache>
                <c:formatCode>0.0%</c:formatCode>
                <c:ptCount val="6"/>
                <c:pt idx="0">
                  <c:v>0.13793103448275862</c:v>
                </c:pt>
                <c:pt idx="1">
                  <c:v>0.48275862068965519</c:v>
                </c:pt>
                <c:pt idx="2">
                  <c:v>0.20689655172413793</c:v>
                </c:pt>
                <c:pt idx="3">
                  <c:v>0</c:v>
                </c:pt>
                <c:pt idx="4">
                  <c:v>0.10344827586206896</c:v>
                </c:pt>
                <c:pt idx="5">
                  <c:v>6.8965517241379309E-2</c:v>
                </c:pt>
              </c:numCache>
            </c:numRef>
          </c:val>
          <c:extLst>
            <c:ext xmlns:c16="http://schemas.microsoft.com/office/drawing/2014/chart" uri="{C3380CC4-5D6E-409C-BE32-E72D297353CC}">
              <c16:uniqueId val="{00000002-993F-48AD-9B6C-69BEF4A8E8D4}"/>
            </c:ext>
          </c:extLst>
        </c:ser>
        <c:dLbls>
          <c:showLegendKey val="0"/>
          <c:showVal val="0"/>
          <c:showCatName val="0"/>
          <c:showSerName val="0"/>
          <c:showPercent val="0"/>
          <c:showBubbleSize val="0"/>
        </c:dLbls>
        <c:gapWidth val="100"/>
        <c:axId val="211037888"/>
        <c:axId val="211038280"/>
      </c:barChart>
      <c:catAx>
        <c:axId val="211037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8280"/>
        <c:crosses val="autoZero"/>
        <c:auto val="1"/>
        <c:lblAlgn val="ctr"/>
        <c:lblOffset val="100"/>
        <c:noMultiLvlLbl val="0"/>
      </c:catAx>
      <c:valAx>
        <c:axId val="2110382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7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78462074816405525"/>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グラフ用データ!$B$256:$B$265</c:f>
              <c:strCache>
                <c:ptCount val="10"/>
                <c:pt idx="0">
                  <c:v>食事の世話</c:v>
                </c:pt>
                <c:pt idx="1">
                  <c:v>洗濯・つくろい</c:v>
                </c:pt>
                <c:pt idx="2">
                  <c:v>部屋の掃除、庭の手入れ</c:v>
                </c:pt>
                <c:pt idx="3">
                  <c:v>話相手、相談相手</c:v>
                </c:pt>
                <c:pt idx="4">
                  <c:v>病院などへの送迎・外出介助</c:v>
                </c:pt>
                <c:pt idx="5">
                  <c:v>代筆・代読</c:v>
                </c:pt>
                <c:pt idx="6">
                  <c:v>買い物</c:v>
                </c:pt>
                <c:pt idx="7">
                  <c:v>手話通訳または要約筆記</c:v>
                </c:pt>
                <c:pt idx="8">
                  <c:v>その他</c:v>
                </c:pt>
                <c:pt idx="9">
                  <c:v>不明・無回答</c:v>
                </c:pt>
              </c:strCache>
            </c:strRef>
          </c:cat>
          <c:val>
            <c:numRef>
              <c:f>グラフ用データ!$C$256:$C$265</c:f>
              <c:numCache>
                <c:formatCode>General</c:formatCode>
                <c:ptCount val="10"/>
                <c:pt idx="0">
                  <c:v>9</c:v>
                </c:pt>
                <c:pt idx="1">
                  <c:v>6</c:v>
                </c:pt>
                <c:pt idx="2">
                  <c:v>7</c:v>
                </c:pt>
                <c:pt idx="3">
                  <c:v>9</c:v>
                </c:pt>
                <c:pt idx="4">
                  <c:v>14</c:v>
                </c:pt>
                <c:pt idx="5">
                  <c:v>5</c:v>
                </c:pt>
                <c:pt idx="6">
                  <c:v>5</c:v>
                </c:pt>
                <c:pt idx="7">
                  <c:v>3</c:v>
                </c:pt>
                <c:pt idx="8">
                  <c:v>3</c:v>
                </c:pt>
                <c:pt idx="9">
                  <c:v>7</c:v>
                </c:pt>
              </c:numCache>
            </c:numRef>
          </c:val>
          <c:extLst>
            <c:ext xmlns:c16="http://schemas.microsoft.com/office/drawing/2014/chart" uri="{C3380CC4-5D6E-409C-BE32-E72D297353CC}">
              <c16:uniqueId val="{00000000-39AF-4607-8EF2-E165A1294CC6}"/>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グラフ用データ!$B$256:$B$265</c:f>
              <c:strCache>
                <c:ptCount val="10"/>
                <c:pt idx="0">
                  <c:v>食事の世話</c:v>
                </c:pt>
                <c:pt idx="1">
                  <c:v>洗濯・つくろい</c:v>
                </c:pt>
                <c:pt idx="2">
                  <c:v>部屋の掃除、庭の手入れ</c:v>
                </c:pt>
                <c:pt idx="3">
                  <c:v>話相手、相談相手</c:v>
                </c:pt>
                <c:pt idx="4">
                  <c:v>病院などへの送迎・外出介助</c:v>
                </c:pt>
                <c:pt idx="5">
                  <c:v>代筆・代読</c:v>
                </c:pt>
                <c:pt idx="6">
                  <c:v>買い物</c:v>
                </c:pt>
                <c:pt idx="7">
                  <c:v>手話通訳または要約筆記</c:v>
                </c:pt>
                <c:pt idx="8">
                  <c:v>その他</c:v>
                </c:pt>
                <c:pt idx="9">
                  <c:v>不明・無回答</c:v>
                </c:pt>
              </c:strCache>
            </c:strRef>
          </c:cat>
          <c:val>
            <c:numRef>
              <c:f>グラフ用データ!$G$256:$G$265</c:f>
              <c:numCache>
                <c:formatCode>General</c:formatCode>
                <c:ptCount val="10"/>
                <c:pt idx="0">
                  <c:v>6</c:v>
                </c:pt>
                <c:pt idx="1">
                  <c:v>3</c:v>
                </c:pt>
                <c:pt idx="2">
                  <c:v>1</c:v>
                </c:pt>
                <c:pt idx="3">
                  <c:v>7</c:v>
                </c:pt>
                <c:pt idx="4">
                  <c:v>5</c:v>
                </c:pt>
                <c:pt idx="5">
                  <c:v>1</c:v>
                </c:pt>
                <c:pt idx="6">
                  <c:v>4</c:v>
                </c:pt>
                <c:pt idx="7">
                  <c:v>1</c:v>
                </c:pt>
                <c:pt idx="8">
                  <c:v>2</c:v>
                </c:pt>
                <c:pt idx="9">
                  <c:v>9</c:v>
                </c:pt>
              </c:numCache>
            </c:numRef>
          </c:val>
          <c:extLst>
            <c:ext xmlns:c16="http://schemas.microsoft.com/office/drawing/2014/chart" uri="{C3380CC4-5D6E-409C-BE32-E72D297353CC}">
              <c16:uniqueId val="{00000002-39AF-4607-8EF2-E165A1294CC6}"/>
            </c:ext>
          </c:extLst>
        </c:ser>
        <c:dLbls>
          <c:showLegendKey val="0"/>
          <c:showVal val="0"/>
          <c:showCatName val="0"/>
          <c:showSerName val="0"/>
          <c:showPercent val="0"/>
          <c:showBubbleSize val="0"/>
        </c:dLbls>
        <c:gapWidth val="100"/>
        <c:axId val="211038672"/>
        <c:axId val="211039064"/>
      </c:barChart>
      <c:catAx>
        <c:axId val="2110386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9064"/>
        <c:crosses val="autoZero"/>
        <c:auto val="1"/>
        <c:lblAlgn val="ctr"/>
        <c:lblOffset val="100"/>
        <c:noMultiLvlLbl val="0"/>
      </c:catAx>
      <c:valAx>
        <c:axId val="2110390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8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グラフ用データ!$B$270:$B$274</c:f>
              <c:strCache>
                <c:ptCount val="5"/>
                <c:pt idx="0">
                  <c:v>避難所の場所を知っており、１人で避難できる</c:v>
                </c:pt>
                <c:pt idx="1">
                  <c:v>避難所は知っているが、１人で避難できない</c:v>
                </c:pt>
                <c:pt idx="2">
                  <c:v>避難できない</c:v>
                </c:pt>
                <c:pt idx="3">
                  <c:v>その他</c:v>
                </c:pt>
                <c:pt idx="4">
                  <c:v>不明・無回答</c:v>
                </c:pt>
              </c:strCache>
            </c:strRef>
          </c:cat>
          <c:val>
            <c:numRef>
              <c:f>グラフ用データ!$D$270:$D$274</c:f>
              <c:numCache>
                <c:formatCode>0.0%</c:formatCode>
                <c:ptCount val="5"/>
                <c:pt idx="0">
                  <c:v>8.8235294117647065E-2</c:v>
                </c:pt>
                <c:pt idx="1">
                  <c:v>0.26470588235294118</c:v>
                </c:pt>
                <c:pt idx="2">
                  <c:v>0.58823529411764708</c:v>
                </c:pt>
                <c:pt idx="3">
                  <c:v>5.8823529411764705E-2</c:v>
                </c:pt>
                <c:pt idx="4">
                  <c:v>0</c:v>
                </c:pt>
              </c:numCache>
            </c:numRef>
          </c:val>
          <c:extLst>
            <c:ext xmlns:c16="http://schemas.microsoft.com/office/drawing/2014/chart" uri="{C3380CC4-5D6E-409C-BE32-E72D297353CC}">
              <c16:uniqueId val="{00000000-E8B1-4D72-B999-7E00308DE7F2}"/>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グラフ用データ!$B$270:$B$274</c:f>
              <c:strCache>
                <c:ptCount val="5"/>
                <c:pt idx="0">
                  <c:v>避難所の場所を知っており、１人で避難できる</c:v>
                </c:pt>
                <c:pt idx="1">
                  <c:v>避難所は知っているが、１人で避難できない</c:v>
                </c:pt>
                <c:pt idx="2">
                  <c:v>避難できない</c:v>
                </c:pt>
                <c:pt idx="3">
                  <c:v>その他</c:v>
                </c:pt>
                <c:pt idx="4">
                  <c:v>不明・無回答</c:v>
                </c:pt>
              </c:strCache>
            </c:strRef>
          </c:cat>
          <c:val>
            <c:numRef>
              <c:f>グラフ用データ!$F$270:$F$274</c:f>
              <c:numCache>
                <c:formatCode>0.0%</c:formatCode>
                <c:ptCount val="5"/>
                <c:pt idx="0">
                  <c:v>0.20689655172413793</c:v>
                </c:pt>
                <c:pt idx="1">
                  <c:v>0.17241379310344829</c:v>
                </c:pt>
                <c:pt idx="2">
                  <c:v>0.51724137931034486</c:v>
                </c:pt>
                <c:pt idx="3">
                  <c:v>0</c:v>
                </c:pt>
                <c:pt idx="4">
                  <c:v>0.10344827586206896</c:v>
                </c:pt>
              </c:numCache>
            </c:numRef>
          </c:val>
          <c:extLst>
            <c:ext xmlns:c16="http://schemas.microsoft.com/office/drawing/2014/chart" uri="{C3380CC4-5D6E-409C-BE32-E72D297353CC}">
              <c16:uniqueId val="{00000002-E8B1-4D72-B999-7E00308DE7F2}"/>
            </c:ext>
          </c:extLst>
        </c:ser>
        <c:dLbls>
          <c:showLegendKey val="0"/>
          <c:showVal val="0"/>
          <c:showCatName val="0"/>
          <c:showSerName val="0"/>
          <c:showPercent val="0"/>
          <c:showBubbleSize val="0"/>
        </c:dLbls>
        <c:gapWidth val="100"/>
        <c:axId val="211039848"/>
        <c:axId val="211040240"/>
      </c:barChart>
      <c:catAx>
        <c:axId val="211039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40240"/>
        <c:crosses val="autoZero"/>
        <c:auto val="1"/>
        <c:lblAlgn val="ctr"/>
        <c:lblOffset val="100"/>
        <c:noMultiLvlLbl val="0"/>
      </c:catAx>
      <c:valAx>
        <c:axId val="2110402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9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グラフ用データ!$B$279:$B$285</c:f>
              <c:strCache>
                <c:ptCount val="7"/>
                <c:pt idx="0">
                  <c:v>災害の状況が伝わってこない場合の不安</c:v>
                </c:pt>
                <c:pt idx="1">
                  <c:v>避難する際の不安</c:v>
                </c:pt>
                <c:pt idx="2">
                  <c:v>避難先での不安</c:v>
                </c:pt>
                <c:pt idx="3">
                  <c:v>その他</c:v>
                </c:pt>
                <c:pt idx="4">
                  <c:v>特にない</c:v>
                </c:pt>
                <c:pt idx="5">
                  <c:v>わからない</c:v>
                </c:pt>
                <c:pt idx="6">
                  <c:v>不明・無回答</c:v>
                </c:pt>
              </c:strCache>
            </c:strRef>
          </c:cat>
          <c:val>
            <c:numRef>
              <c:f>グラフ用データ!$D$279:$D$285</c:f>
              <c:numCache>
                <c:formatCode>0.0%</c:formatCode>
                <c:ptCount val="7"/>
                <c:pt idx="0">
                  <c:v>0.19047619047619047</c:v>
                </c:pt>
                <c:pt idx="1">
                  <c:v>0.22222222222222221</c:v>
                </c:pt>
                <c:pt idx="2">
                  <c:v>0.38095238095238093</c:v>
                </c:pt>
                <c:pt idx="3">
                  <c:v>6.3492063492063489E-2</c:v>
                </c:pt>
                <c:pt idx="4">
                  <c:v>6.3492063492063489E-2</c:v>
                </c:pt>
                <c:pt idx="5">
                  <c:v>4.7619047619047616E-2</c:v>
                </c:pt>
                <c:pt idx="6">
                  <c:v>3.1746031746031744E-2</c:v>
                </c:pt>
              </c:numCache>
            </c:numRef>
          </c:val>
          <c:extLst>
            <c:ext xmlns:c16="http://schemas.microsoft.com/office/drawing/2014/chart" uri="{C3380CC4-5D6E-409C-BE32-E72D297353CC}">
              <c16:uniqueId val="{00000000-C78E-4B15-B5F7-CE652CBF3813}"/>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グラフ用データ!$B$279:$B$285</c:f>
              <c:strCache>
                <c:ptCount val="7"/>
                <c:pt idx="0">
                  <c:v>災害の状況が伝わってこない場合の不安</c:v>
                </c:pt>
                <c:pt idx="1">
                  <c:v>避難する際の不安</c:v>
                </c:pt>
                <c:pt idx="2">
                  <c:v>避難先での不安</c:v>
                </c:pt>
                <c:pt idx="3">
                  <c:v>その他</c:v>
                </c:pt>
                <c:pt idx="4">
                  <c:v>特にない</c:v>
                </c:pt>
                <c:pt idx="5">
                  <c:v>わからない</c:v>
                </c:pt>
                <c:pt idx="6">
                  <c:v>不明・無回答</c:v>
                </c:pt>
              </c:strCache>
            </c:strRef>
          </c:cat>
          <c:val>
            <c:numRef>
              <c:f>グラフ用データ!$F$279:$F$285</c:f>
              <c:numCache>
                <c:formatCode>0.0%</c:formatCode>
                <c:ptCount val="7"/>
                <c:pt idx="0">
                  <c:v>0.25490196078431371</c:v>
                </c:pt>
                <c:pt idx="1">
                  <c:v>0.21568627450980393</c:v>
                </c:pt>
                <c:pt idx="2">
                  <c:v>0.41176470588235292</c:v>
                </c:pt>
                <c:pt idx="3">
                  <c:v>7.8431372549019607E-2</c:v>
                </c:pt>
                <c:pt idx="4">
                  <c:v>0</c:v>
                </c:pt>
                <c:pt idx="5">
                  <c:v>3.9215686274509803E-2</c:v>
                </c:pt>
                <c:pt idx="6">
                  <c:v>0</c:v>
                </c:pt>
              </c:numCache>
            </c:numRef>
          </c:val>
          <c:extLst>
            <c:ext xmlns:c16="http://schemas.microsoft.com/office/drawing/2014/chart" uri="{C3380CC4-5D6E-409C-BE32-E72D297353CC}">
              <c16:uniqueId val="{00000008-C78E-4B15-B5F7-CE652CBF3813}"/>
            </c:ext>
          </c:extLst>
        </c:ser>
        <c:dLbls>
          <c:showLegendKey val="0"/>
          <c:showVal val="0"/>
          <c:showCatName val="0"/>
          <c:showSerName val="0"/>
          <c:showPercent val="0"/>
          <c:showBubbleSize val="0"/>
        </c:dLbls>
        <c:gapWidth val="100"/>
        <c:axId val="211041024"/>
        <c:axId val="211368216"/>
      </c:barChart>
      <c:catAx>
        <c:axId val="211041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68216"/>
        <c:crosses val="autoZero"/>
        <c:auto val="1"/>
        <c:lblAlgn val="ctr"/>
        <c:lblOffset val="100"/>
        <c:noMultiLvlLbl val="0"/>
      </c:catAx>
      <c:valAx>
        <c:axId val="2113682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41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79943569553805771"/>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グラフ用データ!$B$289:$B$298</c:f>
              <c:strCache>
                <c:ptCount val="10"/>
                <c:pt idx="0">
                  <c:v>トイレのこと</c:v>
                </c:pt>
                <c:pt idx="1">
                  <c:v>プライバシー保護のこと</c:v>
                </c:pt>
                <c:pt idx="2">
                  <c:v>コミュニケーションのこと</c:v>
                </c:pt>
                <c:pt idx="3">
                  <c:v>介助・介護してくれる人のこと</c:v>
                </c:pt>
                <c:pt idx="4">
                  <c:v>薬や医療のこと</c:v>
                </c:pt>
                <c:pt idx="5">
                  <c:v>補装具や日常生活用具のこと</c:v>
                </c:pt>
                <c:pt idx="6">
                  <c:v>その他</c:v>
                </c:pt>
                <c:pt idx="7">
                  <c:v>特にない</c:v>
                </c:pt>
                <c:pt idx="8">
                  <c:v>わからない</c:v>
                </c:pt>
                <c:pt idx="9">
                  <c:v>不明・無回答</c:v>
                </c:pt>
              </c:strCache>
            </c:strRef>
          </c:cat>
          <c:val>
            <c:numRef>
              <c:f>グラフ用データ!$D$289:$D$298</c:f>
              <c:numCache>
                <c:formatCode>0.0%</c:formatCode>
                <c:ptCount val="10"/>
                <c:pt idx="0">
                  <c:v>0.18181818181818182</c:v>
                </c:pt>
                <c:pt idx="1">
                  <c:v>0.15584415584415584</c:v>
                </c:pt>
                <c:pt idx="2">
                  <c:v>0.19480519480519481</c:v>
                </c:pt>
                <c:pt idx="3">
                  <c:v>7.792207792207792E-2</c:v>
                </c:pt>
                <c:pt idx="4">
                  <c:v>0.12987012987012986</c:v>
                </c:pt>
                <c:pt idx="5">
                  <c:v>0.1038961038961039</c:v>
                </c:pt>
                <c:pt idx="6">
                  <c:v>7.792207792207792E-2</c:v>
                </c:pt>
                <c:pt idx="7">
                  <c:v>3.896103896103896E-2</c:v>
                </c:pt>
                <c:pt idx="8">
                  <c:v>2.5974025974025976E-2</c:v>
                </c:pt>
                <c:pt idx="9">
                  <c:v>1.2987012987012988E-2</c:v>
                </c:pt>
              </c:numCache>
            </c:numRef>
          </c:val>
          <c:extLst>
            <c:ext xmlns:c16="http://schemas.microsoft.com/office/drawing/2014/chart" uri="{C3380CC4-5D6E-409C-BE32-E72D297353CC}">
              <c16:uniqueId val="{00000000-E309-432D-B22F-83692BE09C20}"/>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グラフ用データ!$B$289:$B$298</c:f>
              <c:strCache>
                <c:ptCount val="10"/>
                <c:pt idx="0">
                  <c:v>トイレのこと</c:v>
                </c:pt>
                <c:pt idx="1">
                  <c:v>プライバシー保護のこと</c:v>
                </c:pt>
                <c:pt idx="2">
                  <c:v>コミュニケーションのこと</c:v>
                </c:pt>
                <c:pt idx="3">
                  <c:v>介助・介護してくれる人のこと</c:v>
                </c:pt>
                <c:pt idx="4">
                  <c:v>薬や医療のこと</c:v>
                </c:pt>
                <c:pt idx="5">
                  <c:v>補装具や日常生活用具のこと</c:v>
                </c:pt>
                <c:pt idx="6">
                  <c:v>その他</c:v>
                </c:pt>
                <c:pt idx="7">
                  <c:v>特にない</c:v>
                </c:pt>
                <c:pt idx="8">
                  <c:v>わからない</c:v>
                </c:pt>
                <c:pt idx="9">
                  <c:v>不明・無回答</c:v>
                </c:pt>
              </c:strCache>
            </c:strRef>
          </c:cat>
          <c:val>
            <c:numRef>
              <c:f>グラフ用データ!$F$289:$F$298</c:f>
              <c:numCache>
                <c:formatCode>0.0%</c:formatCode>
                <c:ptCount val="10"/>
                <c:pt idx="0">
                  <c:v>0.1076923076923077</c:v>
                </c:pt>
                <c:pt idx="1">
                  <c:v>0.13846153846153847</c:v>
                </c:pt>
                <c:pt idx="2">
                  <c:v>0.27692307692307694</c:v>
                </c:pt>
                <c:pt idx="3">
                  <c:v>6.1538461538461542E-2</c:v>
                </c:pt>
                <c:pt idx="4">
                  <c:v>0.16923076923076924</c:v>
                </c:pt>
                <c:pt idx="5">
                  <c:v>0.12307692307692308</c:v>
                </c:pt>
                <c:pt idx="6">
                  <c:v>9.2307692307692313E-2</c:v>
                </c:pt>
                <c:pt idx="7">
                  <c:v>0</c:v>
                </c:pt>
                <c:pt idx="8">
                  <c:v>3.0769230769230771E-2</c:v>
                </c:pt>
                <c:pt idx="9">
                  <c:v>0</c:v>
                </c:pt>
              </c:numCache>
            </c:numRef>
          </c:val>
          <c:extLst>
            <c:ext xmlns:c16="http://schemas.microsoft.com/office/drawing/2014/chart" uri="{C3380CC4-5D6E-409C-BE32-E72D297353CC}">
              <c16:uniqueId val="{00000002-E309-432D-B22F-83692BE09C20}"/>
            </c:ext>
          </c:extLst>
        </c:ser>
        <c:dLbls>
          <c:showLegendKey val="0"/>
          <c:showVal val="0"/>
          <c:showCatName val="0"/>
          <c:showSerName val="0"/>
          <c:showPercent val="0"/>
          <c:showBubbleSize val="0"/>
        </c:dLbls>
        <c:gapWidth val="100"/>
        <c:axId val="211369000"/>
        <c:axId val="211369392"/>
      </c:barChart>
      <c:catAx>
        <c:axId val="211369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69392"/>
        <c:crosses val="autoZero"/>
        <c:auto val="1"/>
        <c:lblAlgn val="ctr"/>
        <c:lblOffset val="100"/>
        <c:noMultiLvlLbl val="0"/>
      </c:catAx>
      <c:valAx>
        <c:axId val="2113693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69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グラフ用データ!$B$303:$B$305</c:f>
              <c:strCache>
                <c:ptCount val="3"/>
                <c:pt idx="0">
                  <c:v>知っている</c:v>
                </c:pt>
                <c:pt idx="1">
                  <c:v>知らない</c:v>
                </c:pt>
                <c:pt idx="2">
                  <c:v>不明・無回答</c:v>
                </c:pt>
              </c:strCache>
            </c:strRef>
          </c:cat>
          <c:val>
            <c:numRef>
              <c:f>グラフ用データ!$D$303:$D$305</c:f>
              <c:numCache>
                <c:formatCode>0.0%</c:formatCode>
                <c:ptCount val="3"/>
                <c:pt idx="0">
                  <c:v>0.17647058823529413</c:v>
                </c:pt>
                <c:pt idx="1">
                  <c:v>0.79411764705882348</c:v>
                </c:pt>
                <c:pt idx="2">
                  <c:v>2.9411764705882353E-2</c:v>
                </c:pt>
              </c:numCache>
            </c:numRef>
          </c:val>
          <c:extLst>
            <c:ext xmlns:c16="http://schemas.microsoft.com/office/drawing/2014/chart" uri="{C3380CC4-5D6E-409C-BE32-E72D297353CC}">
              <c16:uniqueId val="{00000001-9B6F-4134-86DD-A95F84FA20A8}"/>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グラフ用データ!$B$303:$B$305</c:f>
              <c:strCache>
                <c:ptCount val="3"/>
                <c:pt idx="0">
                  <c:v>知っている</c:v>
                </c:pt>
                <c:pt idx="1">
                  <c:v>知らない</c:v>
                </c:pt>
                <c:pt idx="2">
                  <c:v>不明・無回答</c:v>
                </c:pt>
              </c:strCache>
            </c:strRef>
          </c:cat>
          <c:val>
            <c:numRef>
              <c:f>グラフ用データ!$F$303:$F$305</c:f>
              <c:numCache>
                <c:formatCode>0.0%</c:formatCode>
                <c:ptCount val="3"/>
                <c:pt idx="0">
                  <c:v>0.34482758620689657</c:v>
                </c:pt>
                <c:pt idx="1">
                  <c:v>0.65517241379310343</c:v>
                </c:pt>
                <c:pt idx="2">
                  <c:v>0</c:v>
                </c:pt>
              </c:numCache>
            </c:numRef>
          </c:val>
          <c:extLst>
            <c:ext xmlns:c16="http://schemas.microsoft.com/office/drawing/2014/chart" uri="{C3380CC4-5D6E-409C-BE32-E72D297353CC}">
              <c16:uniqueId val="{00000004-9B6F-4134-86DD-A95F84FA20A8}"/>
            </c:ext>
          </c:extLst>
        </c:ser>
        <c:dLbls>
          <c:dLblPos val="outEnd"/>
          <c:showLegendKey val="0"/>
          <c:showVal val="1"/>
          <c:showCatName val="0"/>
          <c:showSerName val="0"/>
          <c:showPercent val="0"/>
          <c:showBubbleSize val="0"/>
        </c:dLbls>
        <c:gapWidth val="100"/>
        <c:axId val="211370176"/>
        <c:axId val="211370568"/>
      </c:barChart>
      <c:catAx>
        <c:axId val="211370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0568"/>
        <c:crosses val="autoZero"/>
        <c:auto val="1"/>
        <c:lblAlgn val="ctr"/>
        <c:lblOffset val="100"/>
        <c:noMultiLvlLbl val="0"/>
      </c:catAx>
      <c:valAx>
        <c:axId val="21137056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0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グラフ用データ!$B$310:$B$312</c:f>
              <c:strCache>
                <c:ptCount val="3"/>
                <c:pt idx="0">
                  <c:v>登録している</c:v>
                </c:pt>
                <c:pt idx="1">
                  <c:v>登録していない</c:v>
                </c:pt>
                <c:pt idx="2">
                  <c:v>不明・無回答</c:v>
                </c:pt>
              </c:strCache>
            </c:strRef>
          </c:cat>
          <c:val>
            <c:numRef>
              <c:f>グラフ用データ!$C$310:$C$312</c:f>
              <c:numCache>
                <c:formatCode>General</c:formatCode>
                <c:ptCount val="3"/>
                <c:pt idx="0">
                  <c:v>2</c:v>
                </c:pt>
                <c:pt idx="1">
                  <c:v>3</c:v>
                </c:pt>
                <c:pt idx="2">
                  <c:v>1</c:v>
                </c:pt>
              </c:numCache>
            </c:numRef>
          </c:val>
          <c:extLst>
            <c:ext xmlns:c16="http://schemas.microsoft.com/office/drawing/2014/chart" uri="{C3380CC4-5D6E-409C-BE32-E72D297353CC}">
              <c16:uniqueId val="{00000000-CE37-4A91-95ED-A3A4D5FF54CF}"/>
            </c:ext>
          </c:extLst>
        </c:ser>
        <c:ser>
          <c:idx val="1"/>
          <c:order val="1"/>
          <c:tx>
            <c:v>令和２年度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グラフ用データ!$B$310:$B$312</c:f>
              <c:strCache>
                <c:ptCount val="3"/>
                <c:pt idx="0">
                  <c:v>登録している</c:v>
                </c:pt>
                <c:pt idx="1">
                  <c:v>登録していない</c:v>
                </c:pt>
                <c:pt idx="2">
                  <c:v>不明・無回答</c:v>
                </c:pt>
              </c:strCache>
            </c:strRef>
          </c:cat>
          <c:val>
            <c:numRef>
              <c:f>グラフ用データ!$F$310:$F$312</c:f>
              <c:numCache>
                <c:formatCode>General</c:formatCode>
                <c:ptCount val="3"/>
                <c:pt idx="0">
                  <c:v>3</c:v>
                </c:pt>
                <c:pt idx="1">
                  <c:v>11</c:v>
                </c:pt>
                <c:pt idx="2">
                  <c:v>14</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グラフ用データ!$B$317:$B$318</c:f>
              <c:strCache>
                <c:ptCount val="2"/>
                <c:pt idx="0">
                  <c:v>ある</c:v>
                </c:pt>
                <c:pt idx="1">
                  <c:v>ない</c:v>
                </c:pt>
              </c:strCache>
            </c:strRef>
          </c:cat>
          <c:val>
            <c:numRef>
              <c:f>グラフ用データ!$D$317:$D$318</c:f>
              <c:numCache>
                <c:formatCode>0.0%</c:formatCode>
                <c:ptCount val="2"/>
                <c:pt idx="0">
                  <c:v>0.4375</c:v>
                </c:pt>
                <c:pt idx="1">
                  <c:v>0.5625</c:v>
                </c:pt>
              </c:numCache>
            </c:numRef>
          </c:val>
          <c:extLst>
            <c:ext xmlns:c16="http://schemas.microsoft.com/office/drawing/2014/chart" uri="{C3380CC4-5D6E-409C-BE32-E72D297353CC}">
              <c16:uniqueId val="{00000000-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FC0BA340-C16A-4D83-9406-EF28EA70FCE6}"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FFAC-4B01-9534-F07EA0784CD3}"/>
                </c:ext>
              </c:extLst>
            </c:dLbl>
            <c:dLbl>
              <c:idx val="1"/>
              <c:layout/>
              <c:tx>
                <c:rich>
                  <a:bodyPr/>
                  <a:lstStyle/>
                  <a:p>
                    <a:fld id="{41F2B033-0F8D-49FD-8AAF-8BDC987D7F82}"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FFAC-4B01-9534-F07EA0784CD3}"/>
                </c:ext>
              </c:extLst>
            </c:dLbl>
            <c:dLbl>
              <c:idx val="2"/>
              <c:layout/>
              <c:tx>
                <c:rich>
                  <a:bodyPr/>
                  <a:lstStyle/>
                  <a:p>
                    <a:fld id="{614978A2-02FE-49D0-9D69-9D98FCE411AD}"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FFAC-4B01-9534-F07EA0784CD3}"/>
                </c:ext>
              </c:extLst>
            </c:dLbl>
            <c:dLbl>
              <c:idx val="3"/>
              <c:layout/>
              <c:tx>
                <c:rich>
                  <a:bodyPr/>
                  <a:lstStyle/>
                  <a:p>
                    <a:fld id="{099A3EBB-B9B2-41A8-B07D-D87AE0CB80F0}"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FFAC-4B01-9534-F07EA0784CD3}"/>
                </c:ext>
              </c:extLst>
            </c:dLbl>
            <c:dLbl>
              <c:idx val="4"/>
              <c:layout/>
              <c:tx>
                <c:rich>
                  <a:bodyPr/>
                  <a:lstStyle/>
                  <a:p>
                    <a:fld id="{8E973016-6BDE-486E-8E09-8A8AD51A527D}"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FFAC-4B01-9534-F07EA0784C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グラフ用データ!$B$16:$B$20</c:f>
              <c:strCache>
                <c:ptCount val="5"/>
                <c:pt idx="0">
                  <c:v>0～5歳</c:v>
                </c:pt>
                <c:pt idx="1">
                  <c:v>6～11歳</c:v>
                </c:pt>
                <c:pt idx="2">
                  <c:v>12～14歳</c:v>
                </c:pt>
                <c:pt idx="3">
                  <c:v>15～17歳</c:v>
                </c:pt>
                <c:pt idx="4">
                  <c:v>無回答</c:v>
                </c:pt>
              </c:strCache>
            </c:strRef>
          </c:cat>
          <c:val>
            <c:numRef>
              <c:f>グラフ用データ!$D$16:$D$20</c:f>
              <c:numCache>
                <c:formatCode>0.0%</c:formatCode>
                <c:ptCount val="5"/>
                <c:pt idx="0">
                  <c:v>0.14705882352941177</c:v>
                </c:pt>
                <c:pt idx="1">
                  <c:v>0.14705882352941177</c:v>
                </c:pt>
                <c:pt idx="2">
                  <c:v>0.29411764705882354</c:v>
                </c:pt>
                <c:pt idx="3">
                  <c:v>0.20588235294117646</c:v>
                </c:pt>
                <c:pt idx="4">
                  <c:v>0.20588235294117646</c:v>
                </c:pt>
              </c:numCache>
            </c:numRef>
          </c:val>
          <c:extLst>
            <c:ext xmlns:c15="http://schemas.microsoft.com/office/drawing/2012/chart" uri="{02D57815-91ED-43cb-92C2-25804820EDAC}">
              <c15:datalabelsRange>
                <c15:f>グラフ用データ!$D$16:$D$20</c15:f>
                <c15:dlblRangeCache>
                  <c:ptCount val="5"/>
                  <c:pt idx="0">
                    <c:v>14.7%</c:v>
                  </c:pt>
                  <c:pt idx="1">
                    <c:v>14.7%</c:v>
                  </c:pt>
                  <c:pt idx="2">
                    <c:v>29.4%</c:v>
                  </c:pt>
                  <c:pt idx="3">
                    <c:v>20.6%</c:v>
                  </c:pt>
                  <c:pt idx="4">
                    <c:v>20.6%</c:v>
                  </c:pt>
                </c15:dlblRangeCache>
              </c15:datalabelsRange>
            </c:ext>
            <c:ext xmlns:c16="http://schemas.microsoft.com/office/drawing/2014/chart" uri="{C3380CC4-5D6E-409C-BE32-E72D297353CC}">
              <c16:uniqueId val="{00000008-FFAC-4B01-9534-F07EA0784CD3}"/>
            </c:ext>
          </c:extLst>
        </c:ser>
        <c:dLbls>
          <c:dLblPos val="outEnd"/>
          <c:showLegendKey val="0"/>
          <c:showVal val="1"/>
          <c:showCatName val="0"/>
          <c:showSerName val="0"/>
          <c:showPercent val="0"/>
          <c:showBubbleSize val="0"/>
        </c:dLbls>
        <c:gapWidth val="100"/>
        <c:axId val="207774320"/>
        <c:axId val="207746704"/>
      </c:barChart>
      <c:catAx>
        <c:axId val="207774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746704"/>
        <c:crosses val="autoZero"/>
        <c:auto val="1"/>
        <c:lblAlgn val="ctr"/>
        <c:lblOffset val="100"/>
        <c:noMultiLvlLbl val="0"/>
      </c:catAx>
      <c:valAx>
        <c:axId val="2077467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774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グラフ用データ!$B$319:$B$323</c:f>
              <c:strCache>
                <c:ptCount val="5"/>
                <c:pt idx="0">
                  <c:v>必要がない</c:v>
                </c:pt>
                <c:pt idx="1">
                  <c:v>どのような物を準備すれば良いかわからない</c:v>
                </c:pt>
                <c:pt idx="2">
                  <c:v>費用がかかるから</c:v>
                </c:pt>
                <c:pt idx="3">
                  <c:v>とくに理由はない</c:v>
                </c:pt>
                <c:pt idx="4">
                  <c:v>不明・無回答</c:v>
                </c:pt>
              </c:strCache>
            </c:strRef>
          </c:cat>
          <c:val>
            <c:numRef>
              <c:f>グラフ用データ!$C$319:$C$323</c:f>
              <c:numCache>
                <c:formatCode>General</c:formatCode>
                <c:ptCount val="5"/>
                <c:pt idx="0">
                  <c:v>0</c:v>
                </c:pt>
                <c:pt idx="1">
                  <c:v>3</c:v>
                </c:pt>
                <c:pt idx="2">
                  <c:v>1</c:v>
                </c:pt>
                <c:pt idx="3">
                  <c:v>7</c:v>
                </c:pt>
                <c:pt idx="4">
                  <c:v>2</c:v>
                </c:pt>
              </c:numCache>
            </c:numRef>
          </c:val>
          <c:extLst>
            <c:ext xmlns:c16="http://schemas.microsoft.com/office/drawing/2014/chart" uri="{C3380CC4-5D6E-409C-BE32-E72D297353CC}">
              <c16:uniqueId val="{00000000-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66731122516269"/>
          <c:y val="0.10984028274874731"/>
          <c:w val="0.68803573120238948"/>
          <c:h val="0.79131919589596755"/>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DC4B-43C6-ACE3-A41707B22A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グラフ用データ!$B$329:$B$336</c:f>
              <c:strCache>
                <c:ptCount val="8"/>
                <c:pt idx="0">
                  <c:v>かなり深まってきている</c:v>
                </c:pt>
                <c:pt idx="1">
                  <c:v>ある程度深まってきている</c:v>
                </c:pt>
                <c:pt idx="2">
                  <c:v>どちらとも言えない</c:v>
                </c:pt>
                <c:pt idx="3">
                  <c:v>あまり深まっていない</c:v>
                </c:pt>
                <c:pt idx="4">
                  <c:v>全く深まっていない</c:v>
                </c:pt>
                <c:pt idx="5">
                  <c:v>その他</c:v>
                </c:pt>
                <c:pt idx="6">
                  <c:v>わからない</c:v>
                </c:pt>
                <c:pt idx="7">
                  <c:v>不明・無回答</c:v>
                </c:pt>
              </c:strCache>
            </c:strRef>
          </c:cat>
          <c:val>
            <c:numRef>
              <c:f>グラフ用データ!$D$329:$D$336</c:f>
              <c:numCache>
                <c:formatCode>0.0%</c:formatCode>
                <c:ptCount val="8"/>
                <c:pt idx="0">
                  <c:v>8.8235294117647065E-2</c:v>
                </c:pt>
                <c:pt idx="1">
                  <c:v>0.17647058823529413</c:v>
                </c:pt>
                <c:pt idx="2">
                  <c:v>0.35294117647058826</c:v>
                </c:pt>
                <c:pt idx="3">
                  <c:v>2.9411764705882353E-2</c:v>
                </c:pt>
                <c:pt idx="4">
                  <c:v>0.11764705882352941</c:v>
                </c:pt>
                <c:pt idx="5">
                  <c:v>0</c:v>
                </c:pt>
                <c:pt idx="6">
                  <c:v>0.20588235294117646</c:v>
                </c:pt>
                <c:pt idx="7">
                  <c:v>2.9411764705882353E-2</c:v>
                </c:pt>
              </c:numCache>
            </c:numRef>
          </c:val>
          <c:extLst>
            <c:ext xmlns:c16="http://schemas.microsoft.com/office/drawing/2014/chart" uri="{C3380CC4-5D6E-409C-BE32-E72D297353CC}">
              <c16:uniqueId val="{00000001-DC4B-43C6-ACE3-A41707B22A17}"/>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グラフ用データ!$B$329:$B$336</c:f>
              <c:strCache>
                <c:ptCount val="8"/>
                <c:pt idx="0">
                  <c:v>かなり深まってきている</c:v>
                </c:pt>
                <c:pt idx="1">
                  <c:v>ある程度深まってきている</c:v>
                </c:pt>
                <c:pt idx="2">
                  <c:v>どちらとも言えない</c:v>
                </c:pt>
                <c:pt idx="3">
                  <c:v>あまり深まっていない</c:v>
                </c:pt>
                <c:pt idx="4">
                  <c:v>全く深まっていない</c:v>
                </c:pt>
                <c:pt idx="5">
                  <c:v>その他</c:v>
                </c:pt>
                <c:pt idx="6">
                  <c:v>わからない</c:v>
                </c:pt>
                <c:pt idx="7">
                  <c:v>不明・無回答</c:v>
                </c:pt>
              </c:strCache>
            </c:strRef>
          </c:cat>
          <c:val>
            <c:numRef>
              <c:f>グラフ用データ!$F$329:$F$336</c:f>
              <c:numCache>
                <c:formatCode>0.0%</c:formatCode>
                <c:ptCount val="8"/>
                <c:pt idx="0">
                  <c:v>6.8965517241379309E-2</c:v>
                </c:pt>
                <c:pt idx="1">
                  <c:v>0.17241379310344829</c:v>
                </c:pt>
                <c:pt idx="2">
                  <c:v>0.37931034482758619</c:v>
                </c:pt>
                <c:pt idx="3">
                  <c:v>0.10344827586206896</c:v>
                </c:pt>
                <c:pt idx="4">
                  <c:v>3.4482758620689655E-2</c:v>
                </c:pt>
                <c:pt idx="5">
                  <c:v>0</c:v>
                </c:pt>
                <c:pt idx="6">
                  <c:v>0</c:v>
                </c:pt>
                <c:pt idx="7">
                  <c:v>0.2413793103448276</c:v>
                </c:pt>
              </c:numCache>
            </c:numRef>
          </c:val>
          <c:extLst>
            <c:ext xmlns:c16="http://schemas.microsoft.com/office/drawing/2014/chart" uri="{C3380CC4-5D6E-409C-BE32-E72D297353CC}">
              <c16:uniqueId val="{00000003-DC4B-43C6-ACE3-A41707B22A17}"/>
            </c:ext>
          </c:extLst>
        </c:ser>
        <c:dLbls>
          <c:showLegendKey val="0"/>
          <c:showVal val="0"/>
          <c:showCatName val="0"/>
          <c:showSerName val="0"/>
          <c:showPercent val="0"/>
          <c:showBubbleSize val="0"/>
        </c:dLbls>
        <c:gapWidth val="100"/>
        <c:axId val="211275456"/>
        <c:axId val="211275848"/>
      </c:barChart>
      <c:catAx>
        <c:axId val="21127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5848"/>
        <c:crosses val="autoZero"/>
        <c:auto val="1"/>
        <c:lblAlgn val="ctr"/>
        <c:lblOffset val="100"/>
        <c:noMultiLvlLbl val="0"/>
      </c:catAx>
      <c:valAx>
        <c:axId val="2112758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5456"/>
        <c:crosses val="autoZero"/>
        <c:crossBetween val="between"/>
      </c:valAx>
      <c:spPr>
        <a:noFill/>
        <a:ln>
          <a:noFill/>
        </a:ln>
        <a:effectLst/>
      </c:spPr>
    </c:plotArea>
    <c:legend>
      <c:legendPos val="b"/>
      <c:layout>
        <c:manualLayout>
          <c:xMode val="edge"/>
          <c:yMode val="edge"/>
          <c:x val="0.35269200691739433"/>
          <c:y val="0.91062917561441181"/>
          <c:w val="0.29461580041348334"/>
          <c:h val="7.99011274158911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1969-423B-86E1-E99C8F31CA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グラフ用データ!$B$340:$B$346</c:f>
              <c:strCache>
                <c:ptCount val="7"/>
                <c:pt idx="0">
                  <c:v>暮らしやすいと思う</c:v>
                </c:pt>
                <c:pt idx="1">
                  <c:v>どちらかというと暮らしやすいと思う</c:v>
                </c:pt>
                <c:pt idx="2">
                  <c:v>どちらともいえない</c:v>
                </c:pt>
                <c:pt idx="3">
                  <c:v>どちらかというと暮らしにくいと思う</c:v>
                </c:pt>
                <c:pt idx="4">
                  <c:v>暮らしにくいと思う</c:v>
                </c:pt>
                <c:pt idx="5">
                  <c:v>その他</c:v>
                </c:pt>
                <c:pt idx="6">
                  <c:v>不明・無回答</c:v>
                </c:pt>
              </c:strCache>
            </c:strRef>
          </c:cat>
          <c:val>
            <c:numRef>
              <c:f>グラフ用データ!$D$340:$D$346</c:f>
              <c:numCache>
                <c:formatCode>0.0%</c:formatCode>
                <c:ptCount val="7"/>
                <c:pt idx="0">
                  <c:v>0.26470588235294118</c:v>
                </c:pt>
                <c:pt idx="1">
                  <c:v>0.44117647058823528</c:v>
                </c:pt>
                <c:pt idx="2">
                  <c:v>0.17647058823529413</c:v>
                </c:pt>
                <c:pt idx="3">
                  <c:v>0</c:v>
                </c:pt>
                <c:pt idx="4">
                  <c:v>8.8235294117647065E-2</c:v>
                </c:pt>
                <c:pt idx="5">
                  <c:v>0</c:v>
                </c:pt>
                <c:pt idx="6">
                  <c:v>2.9411764705882353E-2</c:v>
                </c:pt>
              </c:numCache>
            </c:numRef>
          </c:val>
          <c:extLst>
            <c:ext xmlns:c16="http://schemas.microsoft.com/office/drawing/2014/chart" uri="{C3380CC4-5D6E-409C-BE32-E72D297353CC}">
              <c16:uniqueId val="{00000001-1969-423B-86E1-E99C8F31CA35}"/>
            </c:ext>
          </c:extLst>
        </c:ser>
        <c:ser>
          <c:idx val="1"/>
          <c:order val="1"/>
          <c:tx>
            <c:v>令和２年度</c:v>
          </c:tx>
          <c:spPr>
            <a:pattFill prst="wdUpDiag">
              <a:fgClr>
                <a:srgbClr val="4F81BD"/>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グラフ用データ!$B$340:$B$346</c:f>
              <c:strCache>
                <c:ptCount val="7"/>
                <c:pt idx="0">
                  <c:v>暮らしやすいと思う</c:v>
                </c:pt>
                <c:pt idx="1">
                  <c:v>どちらかというと暮らしやすいと思う</c:v>
                </c:pt>
                <c:pt idx="2">
                  <c:v>どちらともいえない</c:v>
                </c:pt>
                <c:pt idx="3">
                  <c:v>どちらかというと暮らしにくいと思う</c:v>
                </c:pt>
                <c:pt idx="4">
                  <c:v>暮らしにくいと思う</c:v>
                </c:pt>
                <c:pt idx="5">
                  <c:v>その他</c:v>
                </c:pt>
                <c:pt idx="6">
                  <c:v>不明・無回答</c:v>
                </c:pt>
              </c:strCache>
            </c:strRef>
          </c:cat>
          <c:val>
            <c:numRef>
              <c:f>グラフ用データ!$F$340:$F$346</c:f>
              <c:numCache>
                <c:formatCode>0.0%</c:formatCode>
                <c:ptCount val="7"/>
                <c:pt idx="0">
                  <c:v>0.2413793103448276</c:v>
                </c:pt>
                <c:pt idx="1">
                  <c:v>0.51724137931034486</c:v>
                </c:pt>
                <c:pt idx="2">
                  <c:v>0.13793103448275862</c:v>
                </c:pt>
                <c:pt idx="3">
                  <c:v>6.8965517241379309E-2</c:v>
                </c:pt>
                <c:pt idx="4">
                  <c:v>3.4482758620689655E-2</c:v>
                </c:pt>
                <c:pt idx="5">
                  <c:v>0</c:v>
                </c:pt>
                <c:pt idx="6">
                  <c:v>0</c:v>
                </c:pt>
              </c:numCache>
            </c:numRef>
          </c:val>
          <c:extLst>
            <c:ext xmlns:c16="http://schemas.microsoft.com/office/drawing/2014/chart" uri="{C3380CC4-5D6E-409C-BE32-E72D297353CC}">
              <c16:uniqueId val="{00000003-1969-423B-86E1-E99C8F31CA35}"/>
            </c:ext>
          </c:extLst>
        </c:ser>
        <c:dLbls>
          <c:showLegendKey val="0"/>
          <c:showVal val="0"/>
          <c:showCatName val="0"/>
          <c:showSerName val="0"/>
          <c:showPercent val="0"/>
          <c:showBubbleSize val="0"/>
        </c:dLbls>
        <c:gapWidth val="100"/>
        <c:axId val="211276632"/>
        <c:axId val="211277024"/>
      </c:barChart>
      <c:catAx>
        <c:axId val="211276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7024"/>
        <c:crosses val="autoZero"/>
        <c:auto val="1"/>
        <c:lblAlgn val="ctr"/>
        <c:lblOffset val="100"/>
        <c:noMultiLvlLbl val="0"/>
      </c:catAx>
      <c:valAx>
        <c:axId val="211277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6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グラフ用データ!$B$350:$B$371</c:f>
              <c:strCache>
                <c:ptCount val="22"/>
                <c:pt idx="0">
                  <c:v>早期発見や初期段階での支援の充実</c:v>
                </c:pt>
                <c:pt idx="1">
                  <c:v>健康診断や健康教育などの保健・医療サービスの充実</c:v>
                </c:pt>
                <c:pt idx="2">
                  <c:v>何でも相談できる窓口など相談支援体制の充実</c:v>
                </c:pt>
                <c:pt idx="3">
                  <c:v>各種サービスや制度、医療機関などの情報提供</c:v>
                </c:pt>
                <c:pt idx="4">
                  <c:v>自分の生活、財産、権利を守ってくれる制度の充実</c:v>
                </c:pt>
                <c:pt idx="5">
                  <c:v>ホームヘルプサービスなどの在宅サービスの充実</c:v>
                </c:pt>
                <c:pt idx="6">
                  <c:v>家族にかわって短期間世話をしてくれるショートステイ・日中一時支援事業の充実</c:v>
                </c:pt>
                <c:pt idx="7">
                  <c:v>地域活動支援センター（アットホームめむろ）等の通所施設の充実</c:v>
                </c:pt>
                <c:pt idx="8">
                  <c:v>グループホームなど地域で暮らせる場所の充実</c:v>
                </c:pt>
                <c:pt idx="9">
                  <c:v>就学・学校教育に関する支援の充実</c:v>
                </c:pt>
                <c:pt idx="10">
                  <c:v>就労支援（ジョブコーチを含む）、職業訓練の充実</c:v>
                </c:pt>
                <c:pt idx="11">
                  <c:v>移動の支援の充実</c:v>
                </c:pt>
                <c:pt idx="12">
                  <c:v>町民への障がいに関する理解の促進</c:v>
                </c:pt>
                <c:pt idx="13">
                  <c:v>ボランティアの育成や活動、地域活動への支援の充実</c:v>
                </c:pt>
                <c:pt idx="14">
                  <c:v>災害時に備え、要援護者の把握、安否確認や避難支援体制の充実</c:v>
                </c:pt>
                <c:pt idx="15">
                  <c:v>年金や医療面の経済的な援助の充実</c:v>
                </c:pt>
                <c:pt idx="16">
                  <c:v>スポーツ、レクリエーション、教育、文化活動に対する支援の充実</c:v>
                </c:pt>
                <c:pt idx="17">
                  <c:v>公共施設や道路などのバリアフリー化</c:v>
                </c:pt>
                <c:pt idx="18">
                  <c:v>保健・医療・福祉・教育・就労などの関係機関の強化</c:v>
                </c:pt>
                <c:pt idx="19">
                  <c:v>その他</c:v>
                </c:pt>
                <c:pt idx="20">
                  <c:v>特にない</c:v>
                </c:pt>
                <c:pt idx="21">
                  <c:v>不明・無回答</c:v>
                </c:pt>
              </c:strCache>
            </c:strRef>
          </c:cat>
          <c:val>
            <c:numRef>
              <c:f>グラフ用データ!$D$350:$D$371</c:f>
              <c:numCache>
                <c:formatCode>0.0%</c:formatCode>
                <c:ptCount val="22"/>
                <c:pt idx="0">
                  <c:v>7.0921985815602842E-2</c:v>
                </c:pt>
                <c:pt idx="1">
                  <c:v>2.1276595744680851E-2</c:v>
                </c:pt>
                <c:pt idx="2">
                  <c:v>7.8014184397163122E-2</c:v>
                </c:pt>
                <c:pt idx="3">
                  <c:v>5.6737588652482268E-2</c:v>
                </c:pt>
                <c:pt idx="4">
                  <c:v>6.3829787234042548E-2</c:v>
                </c:pt>
                <c:pt idx="5">
                  <c:v>2.8368794326241134E-2</c:v>
                </c:pt>
                <c:pt idx="6">
                  <c:v>7.0921985815602842E-2</c:v>
                </c:pt>
                <c:pt idx="7">
                  <c:v>2.1276595744680851E-2</c:v>
                </c:pt>
                <c:pt idx="8">
                  <c:v>5.6737588652482268E-2</c:v>
                </c:pt>
                <c:pt idx="9">
                  <c:v>0.13475177304964539</c:v>
                </c:pt>
                <c:pt idx="10">
                  <c:v>4.9645390070921988E-2</c:v>
                </c:pt>
                <c:pt idx="11">
                  <c:v>3.5460992907801421E-2</c:v>
                </c:pt>
                <c:pt idx="12">
                  <c:v>7.8014184397163122E-2</c:v>
                </c:pt>
                <c:pt idx="13">
                  <c:v>0</c:v>
                </c:pt>
                <c:pt idx="14">
                  <c:v>3.5460992907801421E-2</c:v>
                </c:pt>
                <c:pt idx="15">
                  <c:v>5.6737588652482268E-2</c:v>
                </c:pt>
                <c:pt idx="16">
                  <c:v>2.1276595744680851E-2</c:v>
                </c:pt>
                <c:pt idx="17">
                  <c:v>7.0921985815602835E-3</c:v>
                </c:pt>
                <c:pt idx="18">
                  <c:v>7.8014184397163122E-2</c:v>
                </c:pt>
                <c:pt idx="19">
                  <c:v>1.4184397163120567E-2</c:v>
                </c:pt>
                <c:pt idx="20">
                  <c:v>1.4184397163120567E-2</c:v>
                </c:pt>
                <c:pt idx="21">
                  <c:v>7.0921985815602835E-3</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グラフ用データ!$B$350:$B$371</c:f>
              <c:strCache>
                <c:ptCount val="22"/>
                <c:pt idx="0">
                  <c:v>早期発見や初期段階での支援の充実</c:v>
                </c:pt>
                <c:pt idx="1">
                  <c:v>健康診断や健康教育などの保健・医療サービスの充実</c:v>
                </c:pt>
                <c:pt idx="2">
                  <c:v>何でも相談できる窓口など相談支援体制の充実</c:v>
                </c:pt>
                <c:pt idx="3">
                  <c:v>各種サービスや制度、医療機関などの情報提供</c:v>
                </c:pt>
                <c:pt idx="4">
                  <c:v>自分の生活、財産、権利を守ってくれる制度の充実</c:v>
                </c:pt>
                <c:pt idx="5">
                  <c:v>ホームヘルプサービスなどの在宅サービスの充実</c:v>
                </c:pt>
                <c:pt idx="6">
                  <c:v>家族にかわって短期間世話をしてくれるショートステイ・日中一時支援事業の充実</c:v>
                </c:pt>
                <c:pt idx="7">
                  <c:v>地域活動支援センター（アットホームめむろ）等の通所施設の充実</c:v>
                </c:pt>
                <c:pt idx="8">
                  <c:v>グループホームなど地域で暮らせる場所の充実</c:v>
                </c:pt>
                <c:pt idx="9">
                  <c:v>就学・学校教育に関する支援の充実</c:v>
                </c:pt>
                <c:pt idx="10">
                  <c:v>就労支援（ジョブコーチを含む）、職業訓練の充実</c:v>
                </c:pt>
                <c:pt idx="11">
                  <c:v>移動の支援の充実</c:v>
                </c:pt>
                <c:pt idx="12">
                  <c:v>町民への障がいに関する理解の促進</c:v>
                </c:pt>
                <c:pt idx="13">
                  <c:v>ボランティアの育成や活動、地域活動への支援の充実</c:v>
                </c:pt>
                <c:pt idx="14">
                  <c:v>災害時に備え、要援護者の把握、安否確認や避難支援体制の充実</c:v>
                </c:pt>
                <c:pt idx="15">
                  <c:v>年金や医療面の経済的な援助の充実</c:v>
                </c:pt>
                <c:pt idx="16">
                  <c:v>スポーツ、レクリエーション、教育、文化活動に対する支援の充実</c:v>
                </c:pt>
                <c:pt idx="17">
                  <c:v>公共施設や道路などのバリアフリー化</c:v>
                </c:pt>
                <c:pt idx="18">
                  <c:v>保健・医療・福祉・教育・就労などの関係機関の強化</c:v>
                </c:pt>
                <c:pt idx="19">
                  <c:v>その他</c:v>
                </c:pt>
                <c:pt idx="20">
                  <c:v>特にない</c:v>
                </c:pt>
                <c:pt idx="21">
                  <c:v>不明・無回答</c:v>
                </c:pt>
              </c:strCache>
            </c:strRef>
          </c:cat>
          <c:val>
            <c:numRef>
              <c:f>グラフ用データ!$F$350:$F$371</c:f>
              <c:numCache>
                <c:formatCode>0.0%</c:formatCode>
                <c:ptCount val="22"/>
                <c:pt idx="0">
                  <c:v>5.8823529411764705E-2</c:v>
                </c:pt>
                <c:pt idx="1">
                  <c:v>2.5210084033613446E-2</c:v>
                </c:pt>
                <c:pt idx="2">
                  <c:v>0.1092436974789916</c:v>
                </c:pt>
                <c:pt idx="3">
                  <c:v>5.8823529411764705E-2</c:v>
                </c:pt>
                <c:pt idx="4">
                  <c:v>1.680672268907563E-2</c:v>
                </c:pt>
                <c:pt idx="5">
                  <c:v>1.680672268907563E-2</c:v>
                </c:pt>
                <c:pt idx="6">
                  <c:v>3.3613445378151259E-2</c:v>
                </c:pt>
                <c:pt idx="7">
                  <c:v>1.680672268907563E-2</c:v>
                </c:pt>
                <c:pt idx="8">
                  <c:v>7.5630252100840331E-2</c:v>
                </c:pt>
                <c:pt idx="9">
                  <c:v>0.11764705882352941</c:v>
                </c:pt>
                <c:pt idx="10">
                  <c:v>7.5630252100840331E-2</c:v>
                </c:pt>
                <c:pt idx="11">
                  <c:v>3.3613445378151259E-2</c:v>
                </c:pt>
                <c:pt idx="12">
                  <c:v>7.5630252100840331E-2</c:v>
                </c:pt>
                <c:pt idx="13">
                  <c:v>1.680672268907563E-2</c:v>
                </c:pt>
                <c:pt idx="14">
                  <c:v>1.680672268907563E-2</c:v>
                </c:pt>
                <c:pt idx="15">
                  <c:v>6.7226890756302518E-2</c:v>
                </c:pt>
                <c:pt idx="16">
                  <c:v>2.5210084033613446E-2</c:v>
                </c:pt>
                <c:pt idx="17">
                  <c:v>2.5210084033613446E-2</c:v>
                </c:pt>
                <c:pt idx="18">
                  <c:v>0.11764705882352941</c:v>
                </c:pt>
                <c:pt idx="19">
                  <c:v>8.4033613445378148E-3</c:v>
                </c:pt>
                <c:pt idx="20">
                  <c:v>8.4033613445378148E-3</c:v>
                </c:pt>
                <c:pt idx="21">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92904335233958"/>
          <c:y val="0.23256408738381387"/>
          <c:w val="0.80366295592361303"/>
          <c:h val="0.59826179622284059"/>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グラフ用データ!$B$377:$B$379</c:f>
              <c:strCache>
                <c:ptCount val="3"/>
                <c:pt idx="0">
                  <c:v>通園・通学中</c:v>
                </c:pt>
                <c:pt idx="1">
                  <c:v>していない</c:v>
                </c:pt>
                <c:pt idx="2">
                  <c:v>不明・無回答</c:v>
                </c:pt>
              </c:strCache>
            </c:strRef>
          </c:cat>
          <c:val>
            <c:numRef>
              <c:f>グラフ用データ!$D$377:$D$379</c:f>
              <c:numCache>
                <c:formatCode>0.0%</c:formatCode>
                <c:ptCount val="3"/>
                <c:pt idx="0">
                  <c:v>0.97058823529411764</c:v>
                </c:pt>
                <c:pt idx="1">
                  <c:v>0</c:v>
                </c:pt>
                <c:pt idx="2">
                  <c:v>2.9411764705882353E-2</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グラフ用データ!$B$377:$B$379</c:f>
              <c:strCache>
                <c:ptCount val="3"/>
                <c:pt idx="0">
                  <c:v>通園・通学中</c:v>
                </c:pt>
                <c:pt idx="1">
                  <c:v>していない</c:v>
                </c:pt>
                <c:pt idx="2">
                  <c:v>不明・無回答</c:v>
                </c:pt>
              </c:strCache>
            </c:strRef>
          </c:cat>
          <c:val>
            <c:numRef>
              <c:f>グラフ用データ!$F$377:$F$379</c:f>
              <c:numCache>
                <c:formatCode>0.0%</c:formatCode>
                <c:ptCount val="3"/>
                <c:pt idx="0">
                  <c:v>0.86206896551724133</c:v>
                </c:pt>
                <c:pt idx="1">
                  <c:v>6.8965517241379309E-2</c:v>
                </c:pt>
                <c:pt idx="2">
                  <c:v>6.8965517241379309E-2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83717983527919"/>
          <c:y val="0.82080082095001283"/>
          <c:w val="0.27832564032944157"/>
          <c:h val="0.169174116393345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459745363321297"/>
          <c:y val="0.16245285515781116"/>
          <c:w val="0.62217630254781686"/>
          <c:h val="0.69836564547078672"/>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グラフ用データ!$B$383:$B$388</c:f>
              <c:strCache>
                <c:ptCount val="6"/>
                <c:pt idx="0">
                  <c:v>保育所・幼稚園</c:v>
                </c:pt>
                <c:pt idx="1">
                  <c:v>小・中学校・高等学校（普通学級）</c:v>
                </c:pt>
                <c:pt idx="2">
                  <c:v>小・中学校（特別支援学級）</c:v>
                </c:pt>
                <c:pt idx="3">
                  <c:v>特別支援学校（幼・小・中・高等部）</c:v>
                </c:pt>
                <c:pt idx="4">
                  <c:v>その他</c:v>
                </c:pt>
                <c:pt idx="5">
                  <c:v>不明・無回答</c:v>
                </c:pt>
              </c:strCache>
            </c:strRef>
          </c:cat>
          <c:val>
            <c:numRef>
              <c:f>グラフ用データ!$D$383:$D$388</c:f>
              <c:numCache>
                <c:formatCode>0.0%</c:formatCode>
                <c:ptCount val="6"/>
                <c:pt idx="0">
                  <c:v>8.8235294117647065E-2</c:v>
                </c:pt>
                <c:pt idx="1">
                  <c:v>5.8823529411764705E-2</c:v>
                </c:pt>
                <c:pt idx="2">
                  <c:v>0.44117647058823528</c:v>
                </c:pt>
                <c:pt idx="3">
                  <c:v>0.35294117647058826</c:v>
                </c:pt>
                <c:pt idx="4">
                  <c:v>2.9411764705882353E-2</c:v>
                </c:pt>
                <c:pt idx="5">
                  <c:v>2.9411764705882353E-2</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グラフ用データ!$F$383:$F$388</c:f>
              <c:numCache>
                <c:formatCode>0.0%</c:formatCode>
                <c:ptCount val="6"/>
                <c:pt idx="0">
                  <c:v>0.17241379310344829</c:v>
                </c:pt>
                <c:pt idx="1">
                  <c:v>3.4482758620689655E-2</c:v>
                </c:pt>
                <c:pt idx="2">
                  <c:v>0.37931034482758619</c:v>
                </c:pt>
                <c:pt idx="3">
                  <c:v>0.27586206896551724</c:v>
                </c:pt>
                <c:pt idx="4">
                  <c:v>0</c:v>
                </c:pt>
                <c:pt idx="5">
                  <c:v>3.4482758620689655E-2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86782130174904604"/>
          <c:w val="0.27871006800945464"/>
          <c:h val="0.11817309601005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6367802091"/>
          <c:y val="0.11716296826533047"/>
          <c:w val="0.46839699250300892"/>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グラフ用データ!$B$392:$B$397</c:f>
              <c:strCache>
                <c:ptCount val="6"/>
                <c:pt idx="0">
                  <c:v>普通学校において、できるだけ他の児童・生徒と同程度の教育やサポートを受けられる環境</c:v>
                </c:pt>
                <c:pt idx="1">
                  <c:v>普通学校の特別支援学級において、できるだけ専門的な教育やサポートを受けられる環境</c:v>
                </c:pt>
                <c:pt idx="2">
                  <c:v>特別支援学校において、専門的な教育やサポートを受けられる環境</c:v>
                </c:pt>
                <c:pt idx="3">
                  <c:v>その他</c:v>
                </c:pt>
                <c:pt idx="4">
                  <c:v>わからない</c:v>
                </c:pt>
                <c:pt idx="5">
                  <c:v>不明・無回答</c:v>
                </c:pt>
              </c:strCache>
            </c:strRef>
          </c:cat>
          <c:val>
            <c:numRef>
              <c:f>グラフ用データ!$C$392:$C$397</c:f>
              <c:numCache>
                <c:formatCode>General</c:formatCode>
                <c:ptCount val="6"/>
                <c:pt idx="0">
                  <c:v>4</c:v>
                </c:pt>
                <c:pt idx="1">
                  <c:v>15</c:v>
                </c:pt>
                <c:pt idx="2">
                  <c:v>7</c:v>
                </c:pt>
                <c:pt idx="3">
                  <c:v>3</c:v>
                </c:pt>
                <c:pt idx="4">
                  <c:v>4</c:v>
                </c:pt>
                <c:pt idx="5">
                  <c:v>2</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グラフ用データ!$G$392:$G$397</c:f>
              <c:numCache>
                <c:formatCode>General</c:formatCode>
                <c:ptCount val="6"/>
                <c:pt idx="0">
                  <c:v>2</c:v>
                </c:pt>
                <c:pt idx="1">
                  <c:v>15</c:v>
                </c:pt>
                <c:pt idx="2">
                  <c:v>7</c:v>
                </c:pt>
                <c:pt idx="3">
                  <c:v>2</c:v>
                </c:pt>
                <c:pt idx="4">
                  <c:v>0</c:v>
                </c:pt>
                <c:pt idx="5">
                  <c:v>3</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6367802091"/>
          <c:y val="0.11716296826533047"/>
          <c:w val="0.46839699250300892"/>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グラフ用データ!$B$401:$B$410</c:f>
              <c:strCache>
                <c:ptCount val="10"/>
                <c:pt idx="0">
                  <c:v>専門的な指導</c:v>
                </c:pt>
                <c:pt idx="1">
                  <c:v>学校生活に必要な設備</c:v>
                </c:pt>
                <c:pt idx="2">
                  <c:v>園内・校内での人的支援</c:v>
                </c:pt>
                <c:pt idx="3">
                  <c:v>通園・通学への支援</c:v>
                </c:pt>
                <c:pt idx="4">
                  <c:v>友人関係</c:v>
                </c:pt>
                <c:pt idx="5">
                  <c:v>職員の理解</c:v>
                </c:pt>
                <c:pt idx="6">
                  <c:v>周囲の子どもたち（又はその保護者）の理解</c:v>
                </c:pt>
                <c:pt idx="7">
                  <c:v>就学指導・進路指導</c:v>
                </c:pt>
                <c:pt idx="8">
                  <c:v>その他</c:v>
                </c:pt>
                <c:pt idx="9">
                  <c:v>不明・無回答</c:v>
                </c:pt>
              </c:strCache>
            </c:strRef>
          </c:cat>
          <c:val>
            <c:numRef>
              <c:f>グラフ用データ!$C$401:$C$410</c:f>
              <c:numCache>
                <c:formatCode>General</c:formatCode>
                <c:ptCount val="10"/>
                <c:pt idx="0">
                  <c:v>18</c:v>
                </c:pt>
                <c:pt idx="1">
                  <c:v>6</c:v>
                </c:pt>
                <c:pt idx="2">
                  <c:v>12</c:v>
                </c:pt>
                <c:pt idx="3">
                  <c:v>7</c:v>
                </c:pt>
                <c:pt idx="4">
                  <c:v>2</c:v>
                </c:pt>
                <c:pt idx="5">
                  <c:v>17</c:v>
                </c:pt>
                <c:pt idx="6">
                  <c:v>13</c:v>
                </c:pt>
                <c:pt idx="7">
                  <c:v>9</c:v>
                </c:pt>
                <c:pt idx="8">
                  <c:v>0</c:v>
                </c:pt>
                <c:pt idx="9">
                  <c:v>3</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グラフ用データ!$G$401:$G$410</c:f>
              <c:numCache>
                <c:formatCode>General</c:formatCode>
                <c:ptCount val="10"/>
                <c:pt idx="0">
                  <c:v>18</c:v>
                </c:pt>
                <c:pt idx="1">
                  <c:v>7</c:v>
                </c:pt>
                <c:pt idx="2">
                  <c:v>9</c:v>
                </c:pt>
                <c:pt idx="3">
                  <c:v>1</c:v>
                </c:pt>
                <c:pt idx="4">
                  <c:v>3</c:v>
                </c:pt>
                <c:pt idx="5">
                  <c:v>11</c:v>
                </c:pt>
                <c:pt idx="6">
                  <c:v>9</c:v>
                </c:pt>
                <c:pt idx="7">
                  <c:v>6</c:v>
                </c:pt>
                <c:pt idx="8">
                  <c:v>1</c:v>
                </c:pt>
                <c:pt idx="9">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6367802091"/>
          <c:y val="0.11716296826533047"/>
          <c:w val="0.46839699250300892"/>
          <c:h val="0.78245764733953715"/>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グラフ用データ!$B$417:$B$425</c:f>
              <c:strCache>
                <c:ptCount val="9"/>
                <c:pt idx="0">
                  <c:v>正職員として働く</c:v>
                </c:pt>
                <c:pt idx="1">
                  <c:v>正職員以外</c:v>
                </c:pt>
                <c:pt idx="2">
                  <c:v>家の仕事の手伝い</c:v>
                </c:pt>
                <c:pt idx="3">
                  <c:v>障がい者のための通所サービス（就労継続支援など）を利用する</c:v>
                </c:pt>
                <c:pt idx="4">
                  <c:v>障がい者のための介護サービス（生活介護など）を利用する</c:v>
                </c:pt>
                <c:pt idx="5">
                  <c:v>短大・大学・専門学校などに通う</c:v>
                </c:pt>
                <c:pt idx="6">
                  <c:v>施設入所</c:v>
                </c:pt>
                <c:pt idx="7">
                  <c:v>その他</c:v>
                </c:pt>
                <c:pt idx="8">
                  <c:v>不明・無回答</c:v>
                </c:pt>
              </c:strCache>
            </c:strRef>
          </c:cat>
          <c:val>
            <c:numRef>
              <c:f>グラフ用データ!$D$417:$D$424</c:f>
              <c:numCache>
                <c:formatCode>0.0%</c:formatCode>
                <c:ptCount val="8"/>
                <c:pt idx="0">
                  <c:v>0.44444444444444442</c:v>
                </c:pt>
                <c:pt idx="1">
                  <c:v>5.5555555555555552E-2</c:v>
                </c:pt>
                <c:pt idx="2">
                  <c:v>0</c:v>
                </c:pt>
                <c:pt idx="3">
                  <c:v>0.22222222222222221</c:v>
                </c:pt>
                <c:pt idx="4">
                  <c:v>0</c:v>
                </c:pt>
                <c:pt idx="5">
                  <c:v>0.27777777777777779</c:v>
                </c:pt>
                <c:pt idx="6">
                  <c:v>0</c:v>
                </c:pt>
                <c:pt idx="7">
                  <c:v>0</c:v>
                </c:pt>
              </c:numCache>
            </c:numRef>
          </c:val>
          <c:extLst>
            <c:ext xmlns:c16="http://schemas.microsoft.com/office/drawing/2014/chart" uri="{C3380CC4-5D6E-409C-BE32-E72D297353CC}">
              <c16:uniqueId val="{00000000-CE37-4A91-95ED-A3A4D5FF54CF}"/>
            </c:ext>
          </c:extLst>
        </c:ser>
        <c:ser>
          <c:idx val="1"/>
          <c:order val="1"/>
          <c:tx>
            <c:v>令和２年度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グラフ用データ!$F$417:$F$424</c:f>
              <c:numCache>
                <c:formatCode>0.0%</c:formatCode>
                <c:ptCount val="8"/>
                <c:pt idx="0">
                  <c:v>0.31818181818181818</c:v>
                </c:pt>
                <c:pt idx="1">
                  <c:v>0.13636363636363635</c:v>
                </c:pt>
                <c:pt idx="2">
                  <c:v>4.5454545454545456E-2</c:v>
                </c:pt>
                <c:pt idx="3">
                  <c:v>0.27272727272727271</c:v>
                </c:pt>
                <c:pt idx="4">
                  <c:v>4.5454545454545456E-2</c:v>
                </c:pt>
                <c:pt idx="5">
                  <c:v>0.13636363636363635</c:v>
                </c:pt>
                <c:pt idx="6">
                  <c:v>0</c:v>
                </c:pt>
                <c:pt idx="7">
                  <c:v>4.5454545454545456E-2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6367802091"/>
          <c:y val="0.11716296826533047"/>
          <c:w val="0.46839699250300892"/>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グラフ用データ!$B$441:$B$451</c:f>
              <c:strCache>
                <c:ptCount val="11"/>
                <c:pt idx="0">
                  <c:v>就業に対する相談支援体制が充実していること</c:v>
                </c:pt>
                <c:pt idx="1">
                  <c:v>障がい者向け求人情報の提供が充実していること</c:v>
                </c:pt>
                <c:pt idx="2">
                  <c:v>職場内で、障がいに対する理解があること</c:v>
                </c:pt>
                <c:pt idx="3">
                  <c:v>障がいの状況にあわせ、働き方（仕事の内容や勤務時間）が柔軟であること</c:v>
                </c:pt>
                <c:pt idx="4">
                  <c:v>通勤や移動に対して、配慮や支援があること</c:v>
                </c:pt>
                <c:pt idx="5">
                  <c:v>トライアル雇用事業※などにより、就業希望者と事業主のニーズが調整されること</c:v>
                </c:pt>
                <c:pt idx="6">
                  <c:v>ジョブコーチ派遣事業※などにより、職場内でのコミュニケーションや作業の支援があること</c:v>
                </c:pt>
                <c:pt idx="7">
                  <c:v>法定雇用率の強化や達成促進により、雇用先が増えること</c:v>
                </c:pt>
                <c:pt idx="8">
                  <c:v>その他</c:v>
                </c:pt>
                <c:pt idx="9">
                  <c:v>わからない</c:v>
                </c:pt>
                <c:pt idx="10">
                  <c:v>不明・無回答</c:v>
                </c:pt>
              </c:strCache>
            </c:strRef>
          </c:cat>
          <c:val>
            <c:numRef>
              <c:f>グラフ用データ!$D$441:$D$450</c:f>
              <c:numCache>
                <c:formatCode>0.0%</c:formatCode>
                <c:ptCount val="10"/>
                <c:pt idx="0">
                  <c:v>0.12</c:v>
                </c:pt>
                <c:pt idx="1">
                  <c:v>0.06</c:v>
                </c:pt>
                <c:pt idx="2">
                  <c:v>0.26</c:v>
                </c:pt>
                <c:pt idx="3">
                  <c:v>0.16</c:v>
                </c:pt>
                <c:pt idx="4">
                  <c:v>0.12</c:v>
                </c:pt>
                <c:pt idx="5">
                  <c:v>0.1</c:v>
                </c:pt>
                <c:pt idx="6">
                  <c:v>0.12</c:v>
                </c:pt>
                <c:pt idx="7">
                  <c:v>0.02</c:v>
                </c:pt>
                <c:pt idx="8">
                  <c:v>0</c:v>
                </c:pt>
                <c:pt idx="9">
                  <c:v>0.04</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グラフ用データ!$F$441:$F$450</c:f>
              <c:numCache>
                <c:formatCode>0.0%</c:formatCode>
                <c:ptCount val="10"/>
                <c:pt idx="0">
                  <c:v>8.4337349397590355E-2</c:v>
                </c:pt>
                <c:pt idx="1">
                  <c:v>6.0240963855421686E-2</c:v>
                </c:pt>
                <c:pt idx="2">
                  <c:v>0.25301204819277107</c:v>
                </c:pt>
                <c:pt idx="3">
                  <c:v>0.24096385542168675</c:v>
                </c:pt>
                <c:pt idx="4">
                  <c:v>8.4337349397590355E-2</c:v>
                </c:pt>
                <c:pt idx="5">
                  <c:v>3.614457831325301E-2</c:v>
                </c:pt>
                <c:pt idx="6">
                  <c:v>0.14457831325301204</c:v>
                </c:pt>
                <c:pt idx="7">
                  <c:v>4.8192771084337352E-2</c:v>
                </c:pt>
                <c:pt idx="8">
                  <c:v>1.2048192771084338E-2</c:v>
                </c:pt>
                <c:pt idx="9">
                  <c:v>3.614457831325301E-2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4F30149C-0DFE-41DE-B531-84D883755D30}"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8EAC-4EB4-91E1-C5E4039B8E72}"/>
                </c:ext>
              </c:extLst>
            </c:dLbl>
            <c:dLbl>
              <c:idx val="1"/>
              <c:layout/>
              <c:tx>
                <c:rich>
                  <a:bodyPr/>
                  <a:lstStyle/>
                  <a:p>
                    <a:fld id="{1A56432C-E22E-4D84-82D2-031A86449A11}"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8EAC-4EB4-91E1-C5E4039B8E72}"/>
                </c:ext>
              </c:extLst>
            </c:dLbl>
            <c:dLbl>
              <c:idx val="2"/>
              <c:layout/>
              <c:tx>
                <c:rich>
                  <a:bodyPr/>
                  <a:lstStyle/>
                  <a:p>
                    <a:fld id="{A1E6484B-4995-44A9-8E31-3BC9A2CBD53A}"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8EAC-4EB4-91E1-C5E4039B8E72}"/>
                </c:ext>
              </c:extLst>
            </c:dLbl>
            <c:dLbl>
              <c:idx val="3"/>
              <c:layout/>
              <c:tx>
                <c:rich>
                  <a:bodyPr/>
                  <a:lstStyle/>
                  <a:p>
                    <a:fld id="{4552ABAC-F292-4CD4-8BA5-CA2F39CC2539}"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8EAC-4EB4-91E1-C5E4039B8E72}"/>
                </c:ext>
              </c:extLst>
            </c:dLbl>
            <c:dLbl>
              <c:idx val="4"/>
              <c:layout/>
              <c:tx>
                <c:rich>
                  <a:bodyPr/>
                  <a:lstStyle/>
                  <a:p>
                    <a:fld id="{4855B418-7236-485F-8068-ECF9F7DA828C}"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8EAC-4EB4-91E1-C5E4039B8E72}"/>
                </c:ext>
              </c:extLst>
            </c:dLbl>
            <c:dLbl>
              <c:idx val="5"/>
              <c:layout/>
              <c:tx>
                <c:rich>
                  <a:bodyPr/>
                  <a:lstStyle/>
                  <a:p>
                    <a:fld id="{FD51323D-1C4B-417E-96C5-9598BF298BE6}"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8EAC-4EB4-91E1-C5E4039B8E72}"/>
                </c:ext>
              </c:extLst>
            </c:dLbl>
            <c:dLbl>
              <c:idx val="6"/>
              <c:layout/>
              <c:tx>
                <c:rich>
                  <a:bodyPr/>
                  <a:lstStyle/>
                  <a:p>
                    <a:fld id="{1F05DE68-5D00-4EA2-90FB-EDFEABE24D43}"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8EAC-4EB4-91E1-C5E4039B8E7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(グラフ用データ!$B$24:$B$27,グラフ用データ!$B$35:$B$37)</c:f>
              <c:strCache>
                <c:ptCount val="7"/>
                <c:pt idx="0">
                  <c:v>父母</c:v>
                </c:pt>
                <c:pt idx="1">
                  <c:v>祖父母</c:v>
                </c:pt>
                <c:pt idx="2">
                  <c:v>きょうだい（小・中学生）</c:v>
                </c:pt>
                <c:pt idx="3">
                  <c:v>きょうだい（高校・大学生）</c:v>
                </c:pt>
                <c:pt idx="4">
                  <c:v>その他</c:v>
                </c:pt>
                <c:pt idx="5">
                  <c:v>介助・介護は受けていない</c:v>
                </c:pt>
                <c:pt idx="6">
                  <c:v>不明・無回答</c:v>
                </c:pt>
              </c:strCache>
            </c:strRef>
          </c:cat>
          <c:val>
            <c:numRef>
              <c:f>(グラフ用データ!$D$24:$D$27,グラフ用データ!$D$35:$D$37)</c:f>
              <c:numCache>
                <c:formatCode>0.0%</c:formatCode>
                <c:ptCount val="7"/>
                <c:pt idx="0">
                  <c:v>0.63043478260869568</c:v>
                </c:pt>
                <c:pt idx="1">
                  <c:v>0.17391304347826086</c:v>
                </c:pt>
                <c:pt idx="2">
                  <c:v>2.1739130434782608E-2</c:v>
                </c:pt>
                <c:pt idx="3">
                  <c:v>4.3478260869565216E-2</c:v>
                </c:pt>
                <c:pt idx="4">
                  <c:v>4.3478260869565216E-2</c:v>
                </c:pt>
                <c:pt idx="5">
                  <c:v>6.5217391304347824E-2</c:v>
                </c:pt>
                <c:pt idx="6">
                  <c:v>2.1739130434782608E-2</c:v>
                </c:pt>
              </c:numCache>
            </c:numRef>
          </c:val>
          <c:extLst>
            <c:ext xmlns:c15="http://schemas.microsoft.com/office/drawing/2012/chart" uri="{02D57815-91ED-43cb-92C2-25804820EDAC}">
              <c15:datalabelsRange>
                <c15:f>(グラフ用データ!$D$24:$D$27,グラフ用データ!$D$35:$D$37)</c15:f>
                <c15:dlblRangeCache>
                  <c:ptCount val="7"/>
                  <c:pt idx="0">
                    <c:v>63.0%</c:v>
                  </c:pt>
                  <c:pt idx="1">
                    <c:v>17.4%</c:v>
                  </c:pt>
                  <c:pt idx="2">
                    <c:v>2.2%</c:v>
                  </c:pt>
                  <c:pt idx="3">
                    <c:v>4.3%</c:v>
                  </c:pt>
                  <c:pt idx="4">
                    <c:v>4.3%</c:v>
                  </c:pt>
                  <c:pt idx="5">
                    <c:v>6.5%</c:v>
                  </c:pt>
                  <c:pt idx="6">
                    <c:v>2.2%</c:v>
                  </c:pt>
                </c15:dlblRangeCache>
              </c15:datalabelsRange>
            </c:ext>
            <c:ext xmlns:c16="http://schemas.microsoft.com/office/drawing/2014/chart" uri="{C3380CC4-5D6E-409C-BE32-E72D297353CC}">
              <c16:uniqueId val="{00000000-BDC7-43E8-BDDA-E9B239EDEDA6}"/>
            </c:ext>
          </c:extLst>
        </c:ser>
        <c:dLbls>
          <c:dLblPos val="outEnd"/>
          <c:showLegendKey val="0"/>
          <c:showVal val="1"/>
          <c:showCatName val="0"/>
          <c:showSerName val="0"/>
          <c:showPercent val="0"/>
          <c:showBubbleSize val="0"/>
        </c:dLbls>
        <c:gapWidth val="100"/>
        <c:axId val="115120216"/>
        <c:axId val="207849528"/>
      </c:barChart>
      <c:catAx>
        <c:axId val="1151202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849528"/>
        <c:crosses val="autoZero"/>
        <c:auto val="1"/>
        <c:lblAlgn val="ctr"/>
        <c:lblOffset val="100"/>
        <c:noMultiLvlLbl val="0"/>
      </c:catAx>
      <c:valAx>
        <c:axId val="207849528"/>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5120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6367802091"/>
          <c:y val="0.11716296826533047"/>
          <c:w val="0.46839699250300892"/>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グラフ用データ!$B$457:$B$464</c:f>
              <c:strCache>
                <c:ptCount val="8"/>
                <c:pt idx="0">
                  <c:v>自宅で生活（家族だけの介助）</c:v>
                </c:pt>
                <c:pt idx="1">
                  <c:v>自宅で生活（ホームヘルプサービスなどを利用）</c:v>
                </c:pt>
                <c:pt idx="2">
                  <c:v>自宅で生活（障がい者のための通所サービスを利用）</c:v>
                </c:pt>
                <c:pt idx="3">
                  <c:v>グループホームへの入所</c:v>
                </c:pt>
                <c:pt idx="4">
                  <c:v>福祉施設への入所</c:v>
                </c:pt>
                <c:pt idx="5">
                  <c:v>一人暮らし</c:v>
                </c:pt>
                <c:pt idx="6">
                  <c:v>その他</c:v>
                </c:pt>
                <c:pt idx="7">
                  <c:v>不明・無回答</c:v>
                </c:pt>
              </c:strCache>
            </c:strRef>
          </c:cat>
          <c:val>
            <c:numRef>
              <c:f>グラフ用データ!$D$457:$D$463</c:f>
              <c:numCache>
                <c:formatCode>0.0%</c:formatCode>
                <c:ptCount val="7"/>
                <c:pt idx="0">
                  <c:v>0.35714285714285715</c:v>
                </c:pt>
                <c:pt idx="1">
                  <c:v>0</c:v>
                </c:pt>
                <c:pt idx="2">
                  <c:v>0</c:v>
                </c:pt>
                <c:pt idx="3">
                  <c:v>7.1428571428571425E-2</c:v>
                </c:pt>
                <c:pt idx="4">
                  <c:v>0</c:v>
                </c:pt>
                <c:pt idx="5">
                  <c:v>0.42857142857142855</c:v>
                </c:pt>
                <c:pt idx="6">
                  <c:v>0.14285714285714285</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グラフ用データ!$F$457:$F$463</c:f>
              <c:numCache>
                <c:formatCode>0.0%</c:formatCode>
                <c:ptCount val="7"/>
                <c:pt idx="0">
                  <c:v>0.5625</c:v>
                </c:pt>
                <c:pt idx="1">
                  <c:v>0</c:v>
                </c:pt>
                <c:pt idx="2">
                  <c:v>0</c:v>
                </c:pt>
                <c:pt idx="3">
                  <c:v>6.25E-2</c:v>
                </c:pt>
                <c:pt idx="4">
                  <c:v>0</c:v>
                </c:pt>
                <c:pt idx="5">
                  <c:v>0.375</c:v>
                </c:pt>
                <c:pt idx="6">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855186205172626"/>
          <c:y val="0.11716296826533047"/>
          <c:w val="0.62822181710044878"/>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グラフ用データ!$B$479:$B$485</c:f>
              <c:strCache>
                <c:ptCount val="7"/>
                <c:pt idx="0">
                  <c:v>1年以内（Ｒ６年度）</c:v>
                </c:pt>
                <c:pt idx="1">
                  <c:v>１～３年度（Ｒ７～Ｒ８年度）</c:v>
                </c:pt>
                <c:pt idx="2">
                  <c:v>４～6年後（Ｒ９～Ｒ11年度）</c:v>
                </c:pt>
                <c:pt idx="3">
                  <c:v>７～１０年度（Ｒ１２～Ｒ１５年度）</c:v>
                </c:pt>
                <c:pt idx="4">
                  <c:v>わからない</c:v>
                </c:pt>
                <c:pt idx="5">
                  <c:v>その他</c:v>
                </c:pt>
                <c:pt idx="6">
                  <c:v>不明・無回答</c:v>
                </c:pt>
              </c:strCache>
            </c:strRef>
          </c:cat>
          <c:val>
            <c:numRef>
              <c:f>グラフ用データ!$C$479:$C$484</c:f>
              <c:numCache>
                <c:formatCode>General</c:formatCode>
                <c:ptCount val="6"/>
                <c:pt idx="0">
                  <c:v>0</c:v>
                </c:pt>
                <c:pt idx="1">
                  <c:v>1</c:v>
                </c:pt>
                <c:pt idx="2">
                  <c:v>2</c:v>
                </c:pt>
                <c:pt idx="3">
                  <c:v>1</c:v>
                </c:pt>
                <c:pt idx="4">
                  <c:v>1</c:v>
                </c:pt>
                <c:pt idx="5">
                  <c:v>0</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グラフ用データ!$G$479:$G$484</c:f>
              <c:numCache>
                <c:formatCode>General</c:formatCode>
                <c:ptCount val="6"/>
                <c:pt idx="0">
                  <c:v>0</c:v>
                </c:pt>
                <c:pt idx="1">
                  <c:v>1</c:v>
                </c:pt>
                <c:pt idx="2">
                  <c:v>2</c:v>
                </c:pt>
                <c:pt idx="3">
                  <c:v>3</c:v>
                </c:pt>
                <c:pt idx="4">
                  <c:v>4</c:v>
                </c:pt>
                <c:pt idx="5">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191604769980211"/>
          <c:y val="2.0541549953314659E-2"/>
          <c:w val="0.67961313968276327"/>
          <c:h val="0.90680994277959248"/>
        </c:manualLayout>
      </c:layout>
      <c:barChart>
        <c:barDir val="bar"/>
        <c:grouping val="percentStack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グラフ用データ!$G$539:$G$551</c:f>
              <c:numCache>
                <c:formatCode>General</c:formatCode>
                <c:ptCount val="13"/>
                <c:pt idx="0">
                  <c:v>7</c:v>
                </c:pt>
                <c:pt idx="1">
                  <c:v>10</c:v>
                </c:pt>
                <c:pt idx="2">
                  <c:v>10</c:v>
                </c:pt>
                <c:pt idx="3">
                  <c:v>12</c:v>
                </c:pt>
                <c:pt idx="4">
                  <c:v>18</c:v>
                </c:pt>
                <c:pt idx="5">
                  <c:v>18</c:v>
                </c:pt>
                <c:pt idx="6">
                  <c:v>17</c:v>
                </c:pt>
                <c:pt idx="7">
                  <c:v>14</c:v>
                </c:pt>
                <c:pt idx="8">
                  <c:v>15</c:v>
                </c:pt>
                <c:pt idx="9">
                  <c:v>11</c:v>
                </c:pt>
                <c:pt idx="10">
                  <c:v>12</c:v>
                </c:pt>
                <c:pt idx="11">
                  <c:v>17</c:v>
                </c:pt>
                <c:pt idx="12">
                  <c:v>12</c:v>
                </c:pt>
              </c:numCache>
            </c:numRef>
          </c:val>
          <c:extLst>
            <c:ext xmlns:c16="http://schemas.microsoft.com/office/drawing/2014/chart" uri="{C3380CC4-5D6E-409C-BE32-E72D297353CC}">
              <c16:uniqueId val="{00000000-5615-4290-9874-B09D3C077C2F}"/>
            </c:ext>
          </c:extLst>
        </c:ser>
        <c:ser>
          <c:idx val="1"/>
          <c:order val="1"/>
          <c:spPr>
            <a:pattFill prst="pct10">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グラフ用データ!$H$539:$H$551</c:f>
              <c:numCache>
                <c:formatCode>General</c:formatCode>
                <c:ptCount val="13"/>
                <c:pt idx="0">
                  <c:v>7</c:v>
                </c:pt>
                <c:pt idx="1">
                  <c:v>3</c:v>
                </c:pt>
                <c:pt idx="2">
                  <c:v>2</c:v>
                </c:pt>
                <c:pt idx="3">
                  <c:v>4</c:v>
                </c:pt>
                <c:pt idx="4">
                  <c:v>3</c:v>
                </c:pt>
                <c:pt idx="5">
                  <c:v>3</c:v>
                </c:pt>
                <c:pt idx="6">
                  <c:v>3</c:v>
                </c:pt>
                <c:pt idx="7">
                  <c:v>2</c:v>
                </c:pt>
                <c:pt idx="8">
                  <c:v>2</c:v>
                </c:pt>
                <c:pt idx="9">
                  <c:v>1</c:v>
                </c:pt>
                <c:pt idx="10">
                  <c:v>2</c:v>
                </c:pt>
                <c:pt idx="11">
                  <c:v>3</c:v>
                </c:pt>
                <c:pt idx="12">
                  <c:v>3</c:v>
                </c:pt>
              </c:numCache>
            </c:numRef>
          </c:val>
          <c:extLst>
            <c:ext xmlns:c16="http://schemas.microsoft.com/office/drawing/2014/chart" uri="{C3380CC4-5D6E-409C-BE32-E72D297353CC}">
              <c16:uniqueId val="{00000001-5615-4290-9874-B09D3C077C2F}"/>
            </c:ext>
          </c:extLst>
        </c:ser>
        <c:ser>
          <c:idx val="2"/>
          <c:order val="2"/>
          <c:spPr>
            <a:pattFill prst="ltHorz">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グラフ用データ!$I$539:$I$551</c:f>
              <c:numCache>
                <c:formatCode>General</c:formatCode>
                <c:ptCount val="13"/>
                <c:pt idx="0">
                  <c:v>1</c:v>
                </c:pt>
                <c:pt idx="1">
                  <c:v>1</c:v>
                </c:pt>
                <c:pt idx="2">
                  <c:v>0</c:v>
                </c:pt>
                <c:pt idx="3">
                  <c:v>1</c:v>
                </c:pt>
                <c:pt idx="4">
                  <c:v>0</c:v>
                </c:pt>
                <c:pt idx="5">
                  <c:v>0</c:v>
                </c:pt>
                <c:pt idx="6">
                  <c:v>0</c:v>
                </c:pt>
                <c:pt idx="7">
                  <c:v>0</c:v>
                </c:pt>
                <c:pt idx="8">
                  <c:v>0</c:v>
                </c:pt>
                <c:pt idx="9">
                  <c:v>1</c:v>
                </c:pt>
                <c:pt idx="10">
                  <c:v>0</c:v>
                </c:pt>
                <c:pt idx="11">
                  <c:v>0</c:v>
                </c:pt>
                <c:pt idx="12">
                  <c:v>0</c:v>
                </c:pt>
              </c:numCache>
            </c:numRef>
          </c:val>
          <c:extLst>
            <c:ext xmlns:c16="http://schemas.microsoft.com/office/drawing/2014/chart" uri="{C3380CC4-5D6E-409C-BE32-E72D297353CC}">
              <c16:uniqueId val="{00000002-5615-4290-9874-B09D3C077C2F}"/>
            </c:ext>
          </c:extLst>
        </c:ser>
        <c:ser>
          <c:idx val="3"/>
          <c:order val="3"/>
          <c:spPr>
            <a:solidFill>
              <a:schemeClr val="accent1"/>
            </a:solid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グラフ用データ!$J$539:$J$551</c:f>
              <c:numCache>
                <c:formatCode>General</c:formatCode>
                <c:ptCount val="13"/>
                <c:pt idx="0">
                  <c:v>0</c:v>
                </c:pt>
                <c:pt idx="1">
                  <c:v>0</c:v>
                </c:pt>
                <c:pt idx="2">
                  <c:v>1</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5615-4290-9874-B09D3C077C2F}"/>
            </c:ext>
          </c:extLst>
        </c:ser>
        <c:ser>
          <c:idx val="4"/>
          <c:order val="4"/>
          <c:spPr>
            <a:pattFill prst="pct50">
              <a:fgClr>
                <a:schemeClr val="accent1"/>
              </a:fgClr>
              <a:bgClr>
                <a:schemeClr val="bg1"/>
              </a:bgClr>
            </a:patt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グラフ用データ!$K$539:$K$551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615-4290-9874-B09D3C077C2F}"/>
            </c:ext>
          </c:extLst>
        </c:ser>
        <c:ser>
          <c:idx val="5"/>
          <c:order val="5"/>
          <c:spPr>
            <a:pattFill prst="ltDnDiag">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グラフ用データ!$L$539:$L$551</c:f>
              <c:numCache>
                <c:formatCode>General</c:formatCode>
                <c:ptCount val="13"/>
                <c:pt idx="0">
                  <c:v>0</c:v>
                </c:pt>
                <c:pt idx="1">
                  <c:v>0</c:v>
                </c:pt>
                <c:pt idx="2">
                  <c:v>0</c:v>
                </c:pt>
                <c:pt idx="3">
                  <c:v>0</c:v>
                </c:pt>
                <c:pt idx="4">
                  <c:v>0</c:v>
                </c:pt>
                <c:pt idx="5">
                  <c:v>0</c:v>
                </c:pt>
                <c:pt idx="6">
                  <c:v>0</c:v>
                </c:pt>
                <c:pt idx="7">
                  <c:v>0</c:v>
                </c:pt>
                <c:pt idx="8">
                  <c:v>1</c:v>
                </c:pt>
                <c:pt idx="9">
                  <c:v>0</c:v>
                </c:pt>
                <c:pt idx="10">
                  <c:v>0</c:v>
                </c:pt>
                <c:pt idx="11">
                  <c:v>0</c:v>
                </c:pt>
                <c:pt idx="12">
                  <c:v>0</c:v>
                </c:pt>
              </c:numCache>
            </c:numRef>
          </c:val>
          <c:extLst>
            <c:ext xmlns:c16="http://schemas.microsoft.com/office/drawing/2014/chart" uri="{C3380CC4-5D6E-409C-BE32-E72D297353CC}">
              <c16:uniqueId val="{00000005-5615-4290-9874-B09D3C077C2F}"/>
            </c:ext>
          </c:extLst>
        </c:ser>
        <c:ser>
          <c:idx val="6"/>
          <c:order val="6"/>
          <c:spPr>
            <a:pattFill prst="lgGrid">
              <a:fgClr>
                <a:schemeClr val="accent1"/>
              </a:fgClr>
              <a:bgClr>
                <a:schemeClr val="bg1"/>
              </a:bgClr>
            </a:patt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グラフ用データ!$M$539:$M$551</c:f>
              <c:numCache>
                <c:formatCode>General</c:formatCode>
                <c:ptCount val="13"/>
                <c:pt idx="0">
                  <c:v>0</c:v>
                </c:pt>
                <c:pt idx="1">
                  <c:v>0</c:v>
                </c:pt>
                <c:pt idx="2">
                  <c:v>0</c:v>
                </c:pt>
                <c:pt idx="3">
                  <c:v>0</c:v>
                </c:pt>
                <c:pt idx="4">
                  <c:v>0</c:v>
                </c:pt>
                <c:pt idx="5">
                  <c:v>0</c:v>
                </c:pt>
                <c:pt idx="6">
                  <c:v>0</c:v>
                </c:pt>
                <c:pt idx="7">
                  <c:v>0</c:v>
                </c:pt>
                <c:pt idx="8">
                  <c:v>1</c:v>
                </c:pt>
                <c:pt idx="9">
                  <c:v>0</c:v>
                </c:pt>
                <c:pt idx="10">
                  <c:v>1</c:v>
                </c:pt>
                <c:pt idx="11">
                  <c:v>0</c:v>
                </c:pt>
                <c:pt idx="12">
                  <c:v>0</c:v>
                </c:pt>
              </c:numCache>
            </c:numRef>
          </c:val>
          <c:extLst>
            <c:ext xmlns:c16="http://schemas.microsoft.com/office/drawing/2014/chart" uri="{C3380CC4-5D6E-409C-BE32-E72D297353CC}">
              <c16:uniqueId val="{00000006-5615-4290-9874-B09D3C077C2F}"/>
            </c:ext>
          </c:extLst>
        </c:ser>
        <c:ser>
          <c:idx val="7"/>
          <c:order val="7"/>
          <c:spPr>
            <a:pattFill prst="ltUpDiag">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グラフ用データ!$N$539:$N$551</c:f>
              <c:numCache>
                <c:formatCode>General</c:formatCode>
                <c:ptCount val="13"/>
                <c:pt idx="0">
                  <c:v>2</c:v>
                </c:pt>
                <c:pt idx="1">
                  <c:v>2</c:v>
                </c:pt>
                <c:pt idx="2">
                  <c:v>2</c:v>
                </c:pt>
                <c:pt idx="3">
                  <c:v>4</c:v>
                </c:pt>
                <c:pt idx="4">
                  <c:v>2</c:v>
                </c:pt>
                <c:pt idx="5">
                  <c:v>2</c:v>
                </c:pt>
                <c:pt idx="6">
                  <c:v>2</c:v>
                </c:pt>
                <c:pt idx="7">
                  <c:v>1</c:v>
                </c:pt>
                <c:pt idx="8">
                  <c:v>3</c:v>
                </c:pt>
                <c:pt idx="9">
                  <c:v>3</c:v>
                </c:pt>
                <c:pt idx="10">
                  <c:v>5</c:v>
                </c:pt>
                <c:pt idx="11">
                  <c:v>2</c:v>
                </c:pt>
                <c:pt idx="12">
                  <c:v>2</c:v>
                </c:pt>
              </c:numCache>
            </c:numRef>
          </c:val>
          <c:extLst>
            <c:ext xmlns:c16="http://schemas.microsoft.com/office/drawing/2014/chart" uri="{C3380CC4-5D6E-409C-BE32-E72D297353CC}">
              <c16:uniqueId val="{00000007-5615-4290-9874-B09D3C077C2F}"/>
            </c:ext>
          </c:extLst>
        </c:ser>
        <c:ser>
          <c:idx val="8"/>
          <c:order val="8"/>
          <c:spPr>
            <a:solidFill>
              <a:schemeClr val="bg1"/>
            </a:solid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グラフ用データ!$O$539:$O$551</c:f>
              <c:numCache>
                <c:formatCode>General</c:formatCode>
                <c:ptCount val="13"/>
                <c:pt idx="0">
                  <c:v>3</c:v>
                </c:pt>
                <c:pt idx="1">
                  <c:v>0</c:v>
                </c:pt>
                <c:pt idx="2">
                  <c:v>3</c:v>
                </c:pt>
                <c:pt idx="3">
                  <c:v>1</c:v>
                </c:pt>
                <c:pt idx="4">
                  <c:v>0</c:v>
                </c:pt>
                <c:pt idx="5">
                  <c:v>0</c:v>
                </c:pt>
                <c:pt idx="6">
                  <c:v>0</c:v>
                </c:pt>
                <c:pt idx="7">
                  <c:v>2</c:v>
                </c:pt>
                <c:pt idx="8">
                  <c:v>0</c:v>
                </c:pt>
                <c:pt idx="9">
                  <c:v>2</c:v>
                </c:pt>
                <c:pt idx="10">
                  <c:v>1</c:v>
                </c:pt>
                <c:pt idx="11">
                  <c:v>0</c:v>
                </c:pt>
                <c:pt idx="12">
                  <c:v>0</c:v>
                </c:pt>
              </c:numCache>
            </c:numRef>
          </c:val>
          <c:extLst>
            <c:ext xmlns:c16="http://schemas.microsoft.com/office/drawing/2014/chart" uri="{C3380CC4-5D6E-409C-BE32-E72D297353CC}">
              <c16:uniqueId val="{00000008-5615-4290-9874-B09D3C077C2F}"/>
            </c:ext>
          </c:extLst>
        </c:ser>
        <c:dLbls>
          <c:dLblPos val="ctr"/>
          <c:showLegendKey val="0"/>
          <c:showVal val="1"/>
          <c:showCatName val="0"/>
          <c:showSerName val="0"/>
          <c:showPercent val="0"/>
          <c:showBubbleSize val="0"/>
        </c:dLbls>
        <c:gapWidth val="150"/>
        <c:overlap val="100"/>
        <c:axId val="210038664"/>
        <c:axId val="210039056"/>
      </c:barChart>
      <c:catAx>
        <c:axId val="210038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9056"/>
        <c:crosses val="autoZero"/>
        <c:auto val="1"/>
        <c:lblAlgn val="ctr"/>
        <c:lblOffset val="100"/>
        <c:noMultiLvlLbl val="0"/>
      </c:catAx>
      <c:valAx>
        <c:axId val="2100390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8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6367802091"/>
          <c:y val="0.11716296826533047"/>
          <c:w val="0.46839699250300892"/>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グラフ用データ!$B$429:$B$437</c:f>
              <c:strCache>
                <c:ptCount val="9"/>
                <c:pt idx="0">
                  <c:v>正職員として働く</c:v>
                </c:pt>
                <c:pt idx="1">
                  <c:v>正職員以外</c:v>
                </c:pt>
                <c:pt idx="2">
                  <c:v>家の仕事の手伝い</c:v>
                </c:pt>
                <c:pt idx="3">
                  <c:v>障がい者のための通所サービス（就労継続支援など）を利用する</c:v>
                </c:pt>
                <c:pt idx="4">
                  <c:v>障がい者のための介護サービス（就生活介護など）を利用する</c:v>
                </c:pt>
                <c:pt idx="5">
                  <c:v>短大・大学・専門学校などに通う</c:v>
                </c:pt>
                <c:pt idx="6">
                  <c:v>施設入所</c:v>
                </c:pt>
                <c:pt idx="7">
                  <c:v>その他</c:v>
                </c:pt>
                <c:pt idx="8">
                  <c:v>不明・無回答</c:v>
                </c:pt>
              </c:strCache>
            </c:strRef>
          </c:cat>
          <c:val>
            <c:numRef>
              <c:f>グラフ用データ!$D$429:$D$436</c:f>
              <c:numCache>
                <c:formatCode>0.0%</c:formatCode>
                <c:ptCount val="8"/>
                <c:pt idx="0">
                  <c:v>0.34482758620689657</c:v>
                </c:pt>
                <c:pt idx="1">
                  <c:v>6.8965517241379309E-2</c:v>
                </c:pt>
                <c:pt idx="2">
                  <c:v>3.4482758620689655E-2</c:v>
                </c:pt>
                <c:pt idx="3">
                  <c:v>0.20689655172413793</c:v>
                </c:pt>
                <c:pt idx="4">
                  <c:v>0.20689655172413793</c:v>
                </c:pt>
                <c:pt idx="5">
                  <c:v>0.13793103448275862</c:v>
                </c:pt>
                <c:pt idx="6">
                  <c:v>0</c:v>
                </c:pt>
                <c:pt idx="7">
                  <c:v>0</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グラフ用データ!$F$429:$F$436</c:f>
              <c:numCache>
                <c:formatCode>0.0%</c:formatCode>
                <c:ptCount val="8"/>
                <c:pt idx="0">
                  <c:v>0.31372549019607843</c:v>
                </c:pt>
                <c:pt idx="1">
                  <c:v>7.8431372549019607E-2</c:v>
                </c:pt>
                <c:pt idx="2">
                  <c:v>1.9607843137254902E-2</c:v>
                </c:pt>
                <c:pt idx="3">
                  <c:v>0.31372549019607843</c:v>
                </c:pt>
                <c:pt idx="4">
                  <c:v>9.8039215686274508E-2</c:v>
                </c:pt>
                <c:pt idx="5">
                  <c:v>0.15686274509803921</c:v>
                </c:pt>
                <c:pt idx="6">
                  <c:v>1.9607843137254902E-2</c:v>
                </c:pt>
                <c:pt idx="7">
                  <c:v>1.9607843137254902E-2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37676367802091"/>
          <c:y val="0.11716296826533047"/>
          <c:w val="0.46839699250300892"/>
          <c:h val="0.78245764733953715"/>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グラフ用データ!$B$468:$B$474</c:f>
              <c:strCache>
                <c:ptCount val="7"/>
                <c:pt idx="0">
                  <c:v>自宅で生活（家族だけの介助）</c:v>
                </c:pt>
                <c:pt idx="1">
                  <c:v>自宅で生活（ホームヘルプサービスなどを利用）</c:v>
                </c:pt>
                <c:pt idx="2">
                  <c:v>自宅で生活（障がい者のための通所サービスを利用）</c:v>
                </c:pt>
                <c:pt idx="3">
                  <c:v>グループホームへの入所</c:v>
                </c:pt>
                <c:pt idx="4">
                  <c:v>福祉施設への入所</c:v>
                </c:pt>
                <c:pt idx="5">
                  <c:v>一人暮らし</c:v>
                </c:pt>
                <c:pt idx="6">
                  <c:v>その他</c:v>
                </c:pt>
              </c:strCache>
            </c:strRef>
          </c:cat>
          <c:val>
            <c:numRef>
              <c:f>グラフ用データ!$D$468:$D$474</c:f>
              <c:numCache>
                <c:formatCode>0.0%</c:formatCode>
                <c:ptCount val="7"/>
                <c:pt idx="0">
                  <c:v>0.13043478260869565</c:v>
                </c:pt>
                <c:pt idx="1">
                  <c:v>4.3478260869565216E-2</c:v>
                </c:pt>
                <c:pt idx="2">
                  <c:v>8.6956521739130432E-2</c:v>
                </c:pt>
                <c:pt idx="3">
                  <c:v>0.21739130434782608</c:v>
                </c:pt>
                <c:pt idx="4">
                  <c:v>8.6956521739130432E-2</c:v>
                </c:pt>
                <c:pt idx="5">
                  <c:v>0.2608695652173913</c:v>
                </c:pt>
                <c:pt idx="6">
                  <c:v>0.17391304347826086</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グラフ用データ!$B$468:$B$474</c:f>
              <c:strCache>
                <c:ptCount val="7"/>
                <c:pt idx="0">
                  <c:v>自宅で生活（家族だけの介助）</c:v>
                </c:pt>
                <c:pt idx="1">
                  <c:v>自宅で生活（ホームヘルプサービスなどを利用）</c:v>
                </c:pt>
                <c:pt idx="2">
                  <c:v>自宅で生活（障がい者のための通所サービスを利用）</c:v>
                </c:pt>
                <c:pt idx="3">
                  <c:v>グループホームへの入所</c:v>
                </c:pt>
                <c:pt idx="4">
                  <c:v>福祉施設への入所</c:v>
                </c:pt>
                <c:pt idx="5">
                  <c:v>一人暮らし</c:v>
                </c:pt>
                <c:pt idx="6">
                  <c:v>その他</c:v>
                </c:pt>
              </c:strCache>
            </c:strRef>
          </c:cat>
          <c:val>
            <c:numRef>
              <c:f>グラフ用データ!$F$468:$F$474</c:f>
              <c:numCache>
                <c:formatCode>0.0%</c:formatCode>
                <c:ptCount val="7"/>
                <c:pt idx="0">
                  <c:v>0.24</c:v>
                </c:pt>
                <c:pt idx="1">
                  <c:v>0.14000000000000001</c:v>
                </c:pt>
                <c:pt idx="2">
                  <c:v>0.18</c:v>
                </c:pt>
                <c:pt idx="3">
                  <c:v>0.16</c:v>
                </c:pt>
                <c:pt idx="4">
                  <c:v>0.04</c:v>
                </c:pt>
                <c:pt idx="5">
                  <c:v>0.2</c:v>
                </c:pt>
                <c:pt idx="6">
                  <c:v>0.04</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0624934383202105"/>
          <c:w val="0.27871006800945464"/>
          <c:h val="9.3750656167979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1604769980211"/>
          <c:y val="2.0541549953314659E-2"/>
          <c:w val="0.67961313968276327"/>
          <c:h val="0.90680994277959248"/>
        </c:manualLayout>
      </c:layout>
      <c:barChart>
        <c:barDir val="bar"/>
        <c:grouping val="percentStacked"/>
        <c:varyColors val="0"/>
        <c:ser>
          <c:idx val="0"/>
          <c:order val="0"/>
          <c:tx>
            <c:v>利用したい</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グラフ用データ!$Q$539:$Q$551</c:f>
              <c:numCache>
                <c:formatCode>General</c:formatCode>
                <c:ptCount val="13"/>
                <c:pt idx="0">
                  <c:v>14</c:v>
                </c:pt>
                <c:pt idx="1">
                  <c:v>7</c:v>
                </c:pt>
                <c:pt idx="2">
                  <c:v>13</c:v>
                </c:pt>
                <c:pt idx="3">
                  <c:v>1</c:v>
                </c:pt>
                <c:pt idx="4">
                  <c:v>1</c:v>
                </c:pt>
                <c:pt idx="5">
                  <c:v>1</c:v>
                </c:pt>
                <c:pt idx="6">
                  <c:v>1</c:v>
                </c:pt>
                <c:pt idx="7">
                  <c:v>3</c:v>
                </c:pt>
                <c:pt idx="8">
                  <c:v>8</c:v>
                </c:pt>
                <c:pt idx="9">
                  <c:v>11</c:v>
                </c:pt>
                <c:pt idx="10">
                  <c:v>9</c:v>
                </c:pt>
                <c:pt idx="11">
                  <c:v>1</c:v>
                </c:pt>
                <c:pt idx="12">
                  <c:v>5</c:v>
                </c:pt>
              </c:numCache>
            </c:numRef>
          </c:val>
          <c:extLst>
            <c:ext xmlns:c16="http://schemas.microsoft.com/office/drawing/2014/chart" uri="{C3380CC4-5D6E-409C-BE32-E72D297353CC}">
              <c16:uniqueId val="{00000000-301D-4877-B3EF-99865D2FD1DC}"/>
            </c:ext>
          </c:extLst>
        </c:ser>
        <c:ser>
          <c:idx val="1"/>
          <c:order val="1"/>
          <c:tx>
            <c:v>希望なし</c:v>
          </c:tx>
          <c:spPr>
            <a:solidFill>
              <a:schemeClr val="bg1"/>
            </a:solid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グラフ用データ!$R$539:$R$551</c:f>
              <c:numCache>
                <c:formatCode>General</c:formatCode>
                <c:ptCount val="13"/>
                <c:pt idx="0">
                  <c:v>12</c:v>
                </c:pt>
                <c:pt idx="1">
                  <c:v>14</c:v>
                </c:pt>
                <c:pt idx="2">
                  <c:v>12</c:v>
                </c:pt>
                <c:pt idx="3">
                  <c:v>19</c:v>
                </c:pt>
                <c:pt idx="4">
                  <c:v>24</c:v>
                </c:pt>
                <c:pt idx="5">
                  <c:v>24</c:v>
                </c:pt>
                <c:pt idx="6">
                  <c:v>23</c:v>
                </c:pt>
                <c:pt idx="7">
                  <c:v>21</c:v>
                </c:pt>
                <c:pt idx="8">
                  <c:v>18</c:v>
                </c:pt>
                <c:pt idx="9">
                  <c:v>14</c:v>
                </c:pt>
                <c:pt idx="10">
                  <c:v>19</c:v>
                </c:pt>
                <c:pt idx="11">
                  <c:v>23</c:v>
                </c:pt>
                <c:pt idx="12">
                  <c:v>20</c:v>
                </c:pt>
              </c:numCache>
            </c:numRef>
          </c:val>
          <c:extLst>
            <c:ext xmlns:c16="http://schemas.microsoft.com/office/drawing/2014/chart" uri="{C3380CC4-5D6E-409C-BE32-E72D297353CC}">
              <c16:uniqueId val="{00000001-301D-4877-B3EF-99865D2FD1DC}"/>
            </c:ext>
          </c:extLst>
        </c:ser>
        <c:ser>
          <c:idx val="2"/>
          <c:order val="2"/>
          <c:tx>
            <c:v>無回答・不明</c:v>
          </c:tx>
          <c:spPr>
            <a:pattFill prst="pct10">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グラフ用データ!$S$539:$S$551</c:f>
              <c:numCache>
                <c:formatCode>General</c:formatCode>
                <c:ptCount val="13"/>
                <c:pt idx="0">
                  <c:v>7</c:v>
                </c:pt>
                <c:pt idx="1">
                  <c:v>12</c:v>
                </c:pt>
                <c:pt idx="2">
                  <c:v>8</c:v>
                </c:pt>
                <c:pt idx="3">
                  <c:v>13</c:v>
                </c:pt>
                <c:pt idx="4">
                  <c:v>8</c:v>
                </c:pt>
                <c:pt idx="5">
                  <c:v>8</c:v>
                </c:pt>
                <c:pt idx="6">
                  <c:v>9</c:v>
                </c:pt>
                <c:pt idx="7">
                  <c:v>9</c:v>
                </c:pt>
                <c:pt idx="8">
                  <c:v>8</c:v>
                </c:pt>
                <c:pt idx="9">
                  <c:v>8</c:v>
                </c:pt>
                <c:pt idx="10">
                  <c:v>6</c:v>
                </c:pt>
                <c:pt idx="11">
                  <c:v>9</c:v>
                </c:pt>
                <c:pt idx="12">
                  <c:v>8</c:v>
                </c:pt>
              </c:numCache>
            </c:numRef>
          </c:val>
          <c:extLst>
            <c:ext xmlns:c16="http://schemas.microsoft.com/office/drawing/2014/chart" uri="{C3380CC4-5D6E-409C-BE32-E72D297353CC}">
              <c16:uniqueId val="{00000000-DE9E-4BCA-88BB-E34A3C36A066}"/>
            </c:ext>
          </c:extLst>
        </c:ser>
        <c:dLbls>
          <c:dLblPos val="ctr"/>
          <c:showLegendKey val="0"/>
          <c:showVal val="1"/>
          <c:showCatName val="0"/>
          <c:showSerName val="0"/>
          <c:showPercent val="0"/>
          <c:showBubbleSize val="0"/>
        </c:dLbls>
        <c:gapWidth val="150"/>
        <c:overlap val="100"/>
        <c:axId val="210038664"/>
        <c:axId val="210039056"/>
      </c:barChart>
      <c:catAx>
        <c:axId val="210038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9056"/>
        <c:crosses val="autoZero"/>
        <c:auto val="1"/>
        <c:lblAlgn val="ctr"/>
        <c:lblOffset val="100"/>
        <c:noMultiLvlLbl val="0"/>
      </c:catAx>
      <c:valAx>
        <c:axId val="2100390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8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1604769980211"/>
          <c:y val="2.0541549953314659E-2"/>
          <c:w val="0.67961313968276327"/>
          <c:h val="0.90680994277959248"/>
        </c:manualLayout>
      </c:layout>
      <c:barChart>
        <c:barDir val="bar"/>
        <c:grouping val="percentStack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グラフ用データ!$T$539:$T$551</c:f>
              <c:numCache>
                <c:formatCode>General</c:formatCode>
                <c:ptCount val="13"/>
                <c:pt idx="0">
                  <c:v>4</c:v>
                </c:pt>
                <c:pt idx="1">
                  <c:v>6</c:v>
                </c:pt>
                <c:pt idx="2">
                  <c:v>8</c:v>
                </c:pt>
                <c:pt idx="3">
                  <c:v>11</c:v>
                </c:pt>
                <c:pt idx="4">
                  <c:v>16</c:v>
                </c:pt>
                <c:pt idx="5">
                  <c:v>17</c:v>
                </c:pt>
                <c:pt idx="6">
                  <c:v>15</c:v>
                </c:pt>
                <c:pt idx="7">
                  <c:v>14</c:v>
                </c:pt>
                <c:pt idx="8">
                  <c:v>11</c:v>
                </c:pt>
                <c:pt idx="9">
                  <c:v>7</c:v>
                </c:pt>
                <c:pt idx="10">
                  <c:v>9</c:v>
                </c:pt>
                <c:pt idx="11">
                  <c:v>13</c:v>
                </c:pt>
                <c:pt idx="12">
                  <c:v>12</c:v>
                </c:pt>
              </c:numCache>
            </c:numRef>
          </c:val>
          <c:extLst>
            <c:ext xmlns:c16="http://schemas.microsoft.com/office/drawing/2014/chart" uri="{C3380CC4-5D6E-409C-BE32-E72D297353CC}">
              <c16:uniqueId val="{00000000-5615-4290-9874-B09D3C077C2F}"/>
            </c:ext>
          </c:extLst>
        </c:ser>
        <c:ser>
          <c:idx val="1"/>
          <c:order val="1"/>
          <c:spPr>
            <a:pattFill prst="pct10">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グラフ用データ!$U$539:$U$551</c:f>
              <c:numCache>
                <c:formatCode>General</c:formatCode>
                <c:ptCount val="13"/>
                <c:pt idx="0">
                  <c:v>0</c:v>
                </c:pt>
                <c:pt idx="1">
                  <c:v>3</c:v>
                </c:pt>
                <c:pt idx="2">
                  <c:v>0</c:v>
                </c:pt>
                <c:pt idx="3">
                  <c:v>3</c:v>
                </c:pt>
                <c:pt idx="4">
                  <c:v>3</c:v>
                </c:pt>
                <c:pt idx="5">
                  <c:v>2</c:v>
                </c:pt>
                <c:pt idx="6">
                  <c:v>3</c:v>
                </c:pt>
                <c:pt idx="7">
                  <c:v>2</c:v>
                </c:pt>
                <c:pt idx="8">
                  <c:v>2</c:v>
                </c:pt>
                <c:pt idx="9">
                  <c:v>1</c:v>
                </c:pt>
                <c:pt idx="10">
                  <c:v>2</c:v>
                </c:pt>
                <c:pt idx="11">
                  <c:v>4</c:v>
                </c:pt>
                <c:pt idx="12">
                  <c:v>2</c:v>
                </c:pt>
              </c:numCache>
            </c:numRef>
          </c:val>
          <c:extLst>
            <c:ext xmlns:c16="http://schemas.microsoft.com/office/drawing/2014/chart" uri="{C3380CC4-5D6E-409C-BE32-E72D297353CC}">
              <c16:uniqueId val="{00000001-5615-4290-9874-B09D3C077C2F}"/>
            </c:ext>
          </c:extLst>
        </c:ser>
        <c:ser>
          <c:idx val="2"/>
          <c:order val="2"/>
          <c:spPr>
            <a:pattFill prst="ltHorz">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グラフ用データ!$V$539:$V$551</c:f>
              <c:numCache>
                <c:formatCode>General</c:formatCode>
                <c:ptCount val="13"/>
                <c:pt idx="0">
                  <c:v>1</c:v>
                </c:pt>
                <c:pt idx="1">
                  <c:v>1</c:v>
                </c:pt>
                <c:pt idx="2">
                  <c:v>0</c:v>
                </c:pt>
                <c:pt idx="3">
                  <c:v>1</c:v>
                </c:pt>
                <c:pt idx="4">
                  <c:v>0</c:v>
                </c:pt>
                <c:pt idx="5">
                  <c:v>0</c:v>
                </c:pt>
                <c:pt idx="6">
                  <c:v>0</c:v>
                </c:pt>
                <c:pt idx="7">
                  <c:v>0</c:v>
                </c:pt>
                <c:pt idx="8">
                  <c:v>0</c:v>
                </c:pt>
                <c:pt idx="9">
                  <c:v>1</c:v>
                </c:pt>
                <c:pt idx="10">
                  <c:v>0</c:v>
                </c:pt>
                <c:pt idx="11">
                  <c:v>0</c:v>
                </c:pt>
                <c:pt idx="12">
                  <c:v>0</c:v>
                </c:pt>
              </c:numCache>
            </c:numRef>
          </c:val>
          <c:extLst>
            <c:ext xmlns:c16="http://schemas.microsoft.com/office/drawing/2014/chart" uri="{C3380CC4-5D6E-409C-BE32-E72D297353CC}">
              <c16:uniqueId val="{00000002-5615-4290-9874-B09D3C077C2F}"/>
            </c:ext>
          </c:extLst>
        </c:ser>
        <c:ser>
          <c:idx val="3"/>
          <c:order val="3"/>
          <c:spPr>
            <a:solidFill>
              <a:schemeClr val="accent1"/>
            </a:solid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グラフ用データ!$W$539:$W$551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5615-4290-9874-B09D3C077C2F}"/>
            </c:ext>
          </c:extLst>
        </c:ser>
        <c:ser>
          <c:idx val="4"/>
          <c:order val="4"/>
          <c:spPr>
            <a:pattFill prst="pct50">
              <a:fgClr>
                <a:schemeClr val="accent1"/>
              </a:fgClr>
              <a:bgClr>
                <a:schemeClr val="bg1"/>
              </a:bgClr>
            </a:patt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グラフ用データ!$X$539:$X$551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615-4290-9874-B09D3C077C2F}"/>
            </c:ext>
          </c:extLst>
        </c:ser>
        <c:ser>
          <c:idx val="5"/>
          <c:order val="5"/>
          <c:spPr>
            <a:pattFill prst="ltDnDiag">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グラフ用データ!$Y$539:$Y$551</c:f>
              <c:numCache>
                <c:formatCode>General</c:formatCode>
                <c:ptCount val="13"/>
                <c:pt idx="0">
                  <c:v>1</c:v>
                </c:pt>
                <c:pt idx="1">
                  <c:v>0</c:v>
                </c:pt>
                <c:pt idx="2">
                  <c:v>1</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5615-4290-9874-B09D3C077C2F}"/>
            </c:ext>
          </c:extLst>
        </c:ser>
        <c:ser>
          <c:idx val="6"/>
          <c:order val="6"/>
          <c:spPr>
            <a:pattFill prst="lgGrid">
              <a:fgClr>
                <a:schemeClr val="accent1"/>
              </a:fgClr>
              <a:bgClr>
                <a:schemeClr val="bg1"/>
              </a:bgClr>
            </a:patt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グラフ用データ!$Z$539:$Z$551</c:f>
              <c:numCache>
                <c:formatCode>General</c:formatCode>
                <c:ptCount val="13"/>
                <c:pt idx="0">
                  <c:v>1</c:v>
                </c:pt>
                <c:pt idx="1">
                  <c:v>0</c:v>
                </c:pt>
                <c:pt idx="2">
                  <c:v>0</c:v>
                </c:pt>
                <c:pt idx="3">
                  <c:v>0</c:v>
                </c:pt>
                <c:pt idx="4">
                  <c:v>0</c:v>
                </c:pt>
                <c:pt idx="5">
                  <c:v>0</c:v>
                </c:pt>
                <c:pt idx="6">
                  <c:v>0</c:v>
                </c:pt>
                <c:pt idx="7">
                  <c:v>0</c:v>
                </c:pt>
                <c:pt idx="8">
                  <c:v>0</c:v>
                </c:pt>
                <c:pt idx="9">
                  <c:v>0</c:v>
                </c:pt>
                <c:pt idx="10">
                  <c:v>1</c:v>
                </c:pt>
                <c:pt idx="11">
                  <c:v>0</c:v>
                </c:pt>
                <c:pt idx="12">
                  <c:v>0</c:v>
                </c:pt>
              </c:numCache>
            </c:numRef>
          </c:val>
          <c:extLst>
            <c:ext xmlns:c16="http://schemas.microsoft.com/office/drawing/2014/chart" uri="{C3380CC4-5D6E-409C-BE32-E72D297353CC}">
              <c16:uniqueId val="{00000006-5615-4290-9874-B09D3C077C2F}"/>
            </c:ext>
          </c:extLst>
        </c:ser>
        <c:ser>
          <c:idx val="7"/>
          <c:order val="7"/>
          <c:spPr>
            <a:pattFill prst="ltUpDiag">
              <a:fgClr>
                <a:schemeClr val="accent1"/>
              </a:fgClr>
              <a:bgClr>
                <a:schemeClr val="bg1"/>
              </a:bgClr>
            </a:patt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グラフ用データ!$AA$539:$AA$551</c:f>
              <c:numCache>
                <c:formatCode>General</c:formatCode>
                <c:ptCount val="13"/>
                <c:pt idx="0">
                  <c:v>1</c:v>
                </c:pt>
                <c:pt idx="1">
                  <c:v>1</c:v>
                </c:pt>
                <c:pt idx="2">
                  <c:v>1</c:v>
                </c:pt>
                <c:pt idx="3">
                  <c:v>2</c:v>
                </c:pt>
                <c:pt idx="4">
                  <c:v>1</c:v>
                </c:pt>
                <c:pt idx="5">
                  <c:v>1</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7-5615-4290-9874-B09D3C077C2F}"/>
            </c:ext>
          </c:extLst>
        </c:ser>
        <c:ser>
          <c:idx val="8"/>
          <c:order val="8"/>
          <c:spPr>
            <a:solidFill>
              <a:schemeClr val="bg1"/>
            </a:solidFill>
            <a:ln w="9525" cap="flat" cmpd="sng" algn="ctr">
              <a:solidFill>
                <a:schemeClr val="accent1"/>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グラフ用データ!$B$539:$B$551</c:f>
              <c:strCache>
                <c:ptCount val="13"/>
                <c:pt idx="0">
                  <c:v>計画相談</c:v>
                </c:pt>
                <c:pt idx="1">
                  <c:v>児童発達支援</c:v>
                </c:pt>
                <c:pt idx="2">
                  <c:v>放課後等デイサービス</c:v>
                </c:pt>
                <c:pt idx="3">
                  <c:v>保育所等訪問支援</c:v>
                </c:pt>
                <c:pt idx="4">
                  <c:v>居宅介護（ホームヘルプ）</c:v>
                </c:pt>
                <c:pt idx="5">
                  <c:v>重度訪問介護</c:v>
                </c:pt>
                <c:pt idx="6">
                  <c:v>同行援護</c:v>
                </c:pt>
                <c:pt idx="7">
                  <c:v>行動援護</c:v>
                </c:pt>
                <c:pt idx="8">
                  <c:v>短期入所（ショートステイ）</c:v>
                </c:pt>
                <c:pt idx="9">
                  <c:v>日中一時支援</c:v>
                </c:pt>
                <c:pt idx="10">
                  <c:v>移動支援事業</c:v>
                </c:pt>
                <c:pt idx="11">
                  <c:v>コミュニケーション支援事業</c:v>
                </c:pt>
                <c:pt idx="12">
                  <c:v>日常生活用具給付等事業</c:v>
                </c:pt>
              </c:strCache>
            </c:strRef>
          </c:cat>
          <c:val>
            <c:numRef>
              <c:f>グラフ用データ!$AB$539:$AB$551</c:f>
              <c:numCache>
                <c:formatCode>General</c:formatCode>
                <c:ptCount val="13"/>
                <c:pt idx="0">
                  <c:v>4</c:v>
                </c:pt>
                <c:pt idx="1">
                  <c:v>1</c:v>
                </c:pt>
                <c:pt idx="2">
                  <c:v>2</c:v>
                </c:pt>
                <c:pt idx="3">
                  <c:v>1</c:v>
                </c:pt>
                <c:pt idx="4">
                  <c:v>1</c:v>
                </c:pt>
                <c:pt idx="5">
                  <c:v>1</c:v>
                </c:pt>
                <c:pt idx="6">
                  <c:v>1</c:v>
                </c:pt>
                <c:pt idx="7">
                  <c:v>2</c:v>
                </c:pt>
                <c:pt idx="8">
                  <c:v>1</c:v>
                </c:pt>
                <c:pt idx="9">
                  <c:v>2</c:v>
                </c:pt>
                <c:pt idx="10">
                  <c:v>3</c:v>
                </c:pt>
                <c:pt idx="11">
                  <c:v>1</c:v>
                </c:pt>
                <c:pt idx="12">
                  <c:v>2</c:v>
                </c:pt>
              </c:numCache>
            </c:numRef>
          </c:val>
          <c:extLst>
            <c:ext xmlns:c16="http://schemas.microsoft.com/office/drawing/2014/chart" uri="{C3380CC4-5D6E-409C-BE32-E72D297353CC}">
              <c16:uniqueId val="{00000008-5615-4290-9874-B09D3C077C2F}"/>
            </c:ext>
          </c:extLst>
        </c:ser>
        <c:dLbls>
          <c:dLblPos val="ctr"/>
          <c:showLegendKey val="0"/>
          <c:showVal val="1"/>
          <c:showCatName val="0"/>
          <c:showSerName val="0"/>
          <c:showPercent val="0"/>
          <c:showBubbleSize val="0"/>
        </c:dLbls>
        <c:gapWidth val="150"/>
        <c:overlap val="100"/>
        <c:axId val="210038664"/>
        <c:axId val="210039056"/>
      </c:barChart>
      <c:catAx>
        <c:axId val="210038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9056"/>
        <c:crosses val="autoZero"/>
        <c:auto val="1"/>
        <c:lblAlgn val="ctr"/>
        <c:lblOffset val="100"/>
        <c:noMultiLvlLbl val="0"/>
      </c:catAx>
      <c:valAx>
        <c:axId val="2100390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8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グラフ用データ!$B$147:$B$150</c:f>
              <c:strCache>
                <c:ptCount val="4"/>
                <c:pt idx="0">
                  <c:v>ある</c:v>
                </c:pt>
                <c:pt idx="1">
                  <c:v>少しある</c:v>
                </c:pt>
                <c:pt idx="2">
                  <c:v>ない</c:v>
                </c:pt>
                <c:pt idx="3">
                  <c:v>不明・無回答</c:v>
                </c:pt>
              </c:strCache>
            </c:strRef>
          </c:cat>
          <c:val>
            <c:numRef>
              <c:f>グラフ用データ!$D$147:$D$150</c:f>
              <c:numCache>
                <c:formatCode>0.0%</c:formatCode>
                <c:ptCount val="4"/>
                <c:pt idx="0">
                  <c:v>0.17647058823529413</c:v>
                </c:pt>
                <c:pt idx="1">
                  <c:v>0.23529411764705882</c:v>
                </c:pt>
                <c:pt idx="2">
                  <c:v>0.52941176470588236</c:v>
                </c:pt>
                <c:pt idx="3">
                  <c:v>5.8823529411764705E-2</c:v>
                </c:pt>
              </c:numCache>
            </c:numRef>
          </c:val>
          <c:extLst>
            <c:ext xmlns:c16="http://schemas.microsoft.com/office/drawing/2014/chart" uri="{C3380CC4-5D6E-409C-BE32-E72D297353CC}">
              <c16:uniqueId val="{00000000-1924-47BA-9252-3612900E7BA5}"/>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グラフ用データ!$B$166:$B$169</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グラフ用データ!$D$166:$D$169</c:f>
              <c:numCache>
                <c:formatCode>0.0%</c:formatCode>
                <c:ptCount val="4"/>
                <c:pt idx="0">
                  <c:v>0.55882352941176472</c:v>
                </c:pt>
                <c:pt idx="1">
                  <c:v>0.23529411764705882</c:v>
                </c:pt>
                <c:pt idx="2">
                  <c:v>0.11764705882352941</c:v>
                </c:pt>
                <c:pt idx="3">
                  <c:v>8.8235294117647065E-2</c:v>
                </c:pt>
              </c:numCache>
            </c:numRef>
          </c:val>
          <c:extLst>
            <c:ext xmlns:c16="http://schemas.microsoft.com/office/drawing/2014/chart" uri="{C3380CC4-5D6E-409C-BE32-E72D297353CC}">
              <c16:uniqueId val="{00000000-AA22-4687-9413-97377A84F759}"/>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グラフ用データ!$B$166:$B$169</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グラフ用データ!$F$166:$F$169</c:f>
              <c:numCache>
                <c:formatCode>0.0%</c:formatCode>
                <c:ptCount val="4"/>
                <c:pt idx="0">
                  <c:v>0.2413793103448276</c:v>
                </c:pt>
                <c:pt idx="1">
                  <c:v>0.31034482758620691</c:v>
                </c:pt>
                <c:pt idx="2">
                  <c:v>0.41379310344827586</c:v>
                </c:pt>
                <c:pt idx="3">
                  <c:v>3.4482758620689655E-2</c:v>
                </c:pt>
              </c:numCache>
            </c:numRef>
          </c:val>
          <c:extLst>
            <c:ext xmlns:c16="http://schemas.microsoft.com/office/drawing/2014/chart" uri="{C3380CC4-5D6E-409C-BE32-E72D297353CC}">
              <c16:uniqueId val="{00000001-AA22-4687-9413-97377A84F759}"/>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300149318790984"/>
          <c:y val="0.14636138322431419"/>
          <c:w val="0.68276415978038085"/>
          <c:h val="0.74717094173771914"/>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グラフ用データ!$B$154:$B$162</c:f>
              <c:strCache>
                <c:ptCount val="9"/>
                <c:pt idx="0">
                  <c:v>学校・仕事場</c:v>
                </c:pt>
                <c:pt idx="1">
                  <c:v>仕事を探すとき</c:v>
                </c:pt>
                <c:pt idx="2">
                  <c:v>外出先</c:v>
                </c:pt>
                <c:pt idx="3">
                  <c:v>余暇を楽しむとき</c:v>
                </c:pt>
                <c:pt idx="4">
                  <c:v>病院などの医療機関</c:v>
                </c:pt>
                <c:pt idx="5">
                  <c:v>福祉施設・サービス事業所</c:v>
                </c:pt>
                <c:pt idx="6">
                  <c:v>住んでいる地域</c:v>
                </c:pt>
                <c:pt idx="7">
                  <c:v>その他</c:v>
                </c:pt>
                <c:pt idx="8">
                  <c:v>不明・無回答</c:v>
                </c:pt>
              </c:strCache>
            </c:strRef>
          </c:cat>
          <c:val>
            <c:numRef>
              <c:f>グラフ用データ!$D$154:$D$162</c:f>
              <c:numCache>
                <c:formatCode>0.0%</c:formatCode>
                <c:ptCount val="9"/>
                <c:pt idx="0">
                  <c:v>0.3</c:v>
                </c:pt>
                <c:pt idx="1">
                  <c:v>3.3333333333333333E-2</c:v>
                </c:pt>
                <c:pt idx="2">
                  <c:v>0.26666666666666666</c:v>
                </c:pt>
                <c:pt idx="3">
                  <c:v>6.6666666666666666E-2</c:v>
                </c:pt>
                <c:pt idx="4">
                  <c:v>3.3333333333333333E-2</c:v>
                </c:pt>
                <c:pt idx="5">
                  <c:v>0.13333333333333333</c:v>
                </c:pt>
                <c:pt idx="6">
                  <c:v>3.3333333333333333E-2</c:v>
                </c:pt>
                <c:pt idx="7">
                  <c:v>3.3333333333333333E-2</c:v>
                </c:pt>
                <c:pt idx="8">
                  <c:v>0.1</c:v>
                </c:pt>
              </c:numCache>
            </c:numRef>
          </c:val>
          <c:extLst>
            <c:ext xmlns:c16="http://schemas.microsoft.com/office/drawing/2014/chart" uri="{C3380CC4-5D6E-409C-BE32-E72D297353CC}">
              <c16:uniqueId val="{00000000-341E-4F7E-9CB5-0BB366276AD2}"/>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78205429268337923"/>
          <c:y val="0.89353232496203328"/>
          <c:w val="0.14260501006278808"/>
          <c:h val="0.106467675037966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07613A49-C91E-4822-91C0-FEA8717231C8}"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1AEE-4C36-9BFC-4CBB61B9DF2D}"/>
                </c:ext>
              </c:extLst>
            </c:dLbl>
            <c:dLbl>
              <c:idx val="1"/>
              <c:layout/>
              <c:tx>
                <c:rich>
                  <a:bodyPr/>
                  <a:lstStyle/>
                  <a:p>
                    <a:fld id="{C7718171-55A2-454B-BD29-3912EAD4119E}"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AEE-4C36-9BFC-4CBB61B9DF2D}"/>
                </c:ext>
              </c:extLst>
            </c:dLbl>
            <c:dLbl>
              <c:idx val="2"/>
              <c:layout/>
              <c:tx>
                <c:rich>
                  <a:bodyPr/>
                  <a:lstStyle/>
                  <a:p>
                    <a:fld id="{10404E4B-5C7A-4704-8EDC-AC6C526E963F}"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1AEE-4C36-9BFC-4CBB61B9DF2D}"/>
                </c:ext>
              </c:extLst>
            </c:dLbl>
            <c:dLbl>
              <c:idx val="3"/>
              <c:layout/>
              <c:tx>
                <c:rich>
                  <a:bodyPr/>
                  <a:lstStyle/>
                  <a:p>
                    <a:fld id="{4143001A-C885-41FC-9CCD-6894B974ECFC}"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1AEE-4C36-9BFC-4CBB61B9DF2D}"/>
                </c:ext>
              </c:extLst>
            </c:dLbl>
            <c:dLbl>
              <c:idx val="4"/>
              <c:layout/>
              <c:tx>
                <c:rich>
                  <a:bodyPr/>
                  <a:lstStyle/>
                  <a:p>
                    <a:fld id="{C95F4F0D-A294-45ED-9689-58F87ABEF0A1}"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1AEE-4C36-9BFC-4CBB61B9DF2D}"/>
                </c:ext>
              </c:extLst>
            </c:dLbl>
            <c:dLbl>
              <c:idx val="5"/>
              <c:layout/>
              <c:tx>
                <c:rich>
                  <a:bodyPr/>
                  <a:lstStyle/>
                  <a:p>
                    <a:fld id="{62B1A684-1F8B-4F92-A07E-6BCDB1E7FE83}"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15A4-44F1-89B5-B02BBB7131D8}"/>
                </c:ext>
              </c:extLst>
            </c:dLbl>
            <c:dLbl>
              <c:idx val="6"/>
              <c:layout/>
              <c:tx>
                <c:rich>
                  <a:bodyPr/>
                  <a:lstStyle/>
                  <a:p>
                    <a:fld id="{34A42B68-B411-446A-AEB1-D1D3A1D5EBF8}"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5A4-44F1-89B5-B02BBB713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グラフ用データ!$B$41:$B$47</c:f>
              <c:strCache>
                <c:ptCount val="7"/>
                <c:pt idx="0">
                  <c:v>家事や育児に協力的になった</c:v>
                </c:pt>
                <c:pt idx="1">
                  <c:v>障がい者・児の気持ちが理解できるようになった</c:v>
                </c:pt>
                <c:pt idx="2">
                  <c:v>介護者の気持ちが理解できるようになった</c:v>
                </c:pt>
                <c:pt idx="3">
                  <c:v>仕事に支障が出ている</c:v>
                </c:pt>
                <c:pt idx="4">
                  <c:v>学業に支障が出ている</c:v>
                </c:pt>
                <c:pt idx="5">
                  <c:v>部活動・習い事に支障が出ている</c:v>
                </c:pt>
                <c:pt idx="6">
                  <c:v>特に影響はない</c:v>
                </c:pt>
              </c:strCache>
            </c:strRef>
          </c:cat>
          <c:val>
            <c:numRef>
              <c:f>グラフ用データ!$D$41:$D$47</c:f>
              <c:numCache>
                <c:formatCode>0.0%</c:formatCode>
                <c:ptCount val="7"/>
                <c:pt idx="0">
                  <c:v>0.11538461538461539</c:v>
                </c:pt>
                <c:pt idx="1">
                  <c:v>0.34615384615384615</c:v>
                </c:pt>
                <c:pt idx="2">
                  <c:v>0.21153846153846154</c:v>
                </c:pt>
                <c:pt idx="3">
                  <c:v>0.11538461538461539</c:v>
                </c:pt>
                <c:pt idx="4">
                  <c:v>3.8461538461538464E-2</c:v>
                </c:pt>
                <c:pt idx="5">
                  <c:v>0</c:v>
                </c:pt>
                <c:pt idx="6">
                  <c:v>0.17307692307692307</c:v>
                </c:pt>
              </c:numCache>
            </c:numRef>
          </c:val>
          <c:extLst>
            <c:ext xmlns:c15="http://schemas.microsoft.com/office/drawing/2012/chart" uri="{02D57815-91ED-43cb-92C2-25804820EDAC}">
              <c15:datalabelsRange>
                <c15:f>グラフ用データ!$D$41:$D$47</c15:f>
                <c15:dlblRangeCache>
                  <c:ptCount val="7"/>
                  <c:pt idx="0">
                    <c:v>11.5%</c:v>
                  </c:pt>
                  <c:pt idx="1">
                    <c:v>34.6%</c:v>
                  </c:pt>
                  <c:pt idx="2">
                    <c:v>21.2%</c:v>
                  </c:pt>
                  <c:pt idx="3">
                    <c:v>11.5%</c:v>
                  </c:pt>
                  <c:pt idx="4">
                    <c:v>3.8%</c:v>
                  </c:pt>
                  <c:pt idx="5">
                    <c:v>0.0%</c:v>
                  </c:pt>
                  <c:pt idx="6">
                    <c:v>17.3%</c:v>
                  </c:pt>
                </c15:dlblRangeCache>
              </c15:datalabelsRange>
            </c:ext>
            <c:ext xmlns:c16="http://schemas.microsoft.com/office/drawing/2014/chart" uri="{C3380CC4-5D6E-409C-BE32-E72D297353CC}">
              <c16:uniqueId val="{00000005-1AEE-4C36-9BFC-4CBB61B9DF2D}"/>
            </c:ext>
          </c:extLst>
        </c:ser>
        <c:dLbls>
          <c:dLblPos val="outEnd"/>
          <c:showLegendKey val="0"/>
          <c:showVal val="1"/>
          <c:showCatName val="0"/>
          <c:showSerName val="0"/>
          <c:showPercent val="0"/>
          <c:showBubbleSize val="0"/>
        </c:dLbls>
        <c:gapWidth val="100"/>
        <c:axId val="207859256"/>
        <c:axId val="207922928"/>
      </c:barChart>
      <c:catAx>
        <c:axId val="207859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922928"/>
        <c:crosses val="autoZero"/>
        <c:auto val="1"/>
        <c:lblAlgn val="ctr"/>
        <c:lblOffset val="100"/>
        <c:noMultiLvlLbl val="0"/>
      </c:catAx>
      <c:valAx>
        <c:axId val="207922928"/>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859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0DD80C95-F78E-45AC-BAD1-71B4D4FECE2D}"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9698-4A6C-A750-6A04305E7BF3}"/>
                </c:ext>
              </c:extLst>
            </c:dLbl>
            <c:dLbl>
              <c:idx val="1"/>
              <c:layout/>
              <c:tx>
                <c:rich>
                  <a:bodyPr/>
                  <a:lstStyle/>
                  <a:p>
                    <a:fld id="{F8E512EF-5046-4598-860B-2E74A3A8692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9698-4A6C-A750-6A04305E7BF3}"/>
                </c:ext>
              </c:extLst>
            </c:dLbl>
            <c:dLbl>
              <c:idx val="2"/>
              <c:layout/>
              <c:tx>
                <c:rich>
                  <a:bodyPr/>
                  <a:lstStyle/>
                  <a:p>
                    <a:fld id="{1059BD16-CD9E-4959-85E3-69B61E2B2333}"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9698-4A6C-A750-6A04305E7BF3}"/>
                </c:ext>
              </c:extLst>
            </c:dLbl>
            <c:dLbl>
              <c:idx val="3"/>
              <c:layout/>
              <c:tx>
                <c:rich>
                  <a:bodyPr/>
                  <a:lstStyle/>
                  <a:p>
                    <a:fld id="{28CD87BD-ABD9-4537-A4B5-F49D4E8BCD33}"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9698-4A6C-A750-6A04305E7BF3}"/>
                </c:ext>
              </c:extLst>
            </c:dLbl>
            <c:dLbl>
              <c:idx val="4"/>
              <c:layout/>
              <c:tx>
                <c:rich>
                  <a:bodyPr/>
                  <a:lstStyle/>
                  <a:p>
                    <a:fld id="{3495F9AB-978D-4265-99F3-B5CEAD67FEDE}"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9698-4A6C-A750-6A04305E7BF3}"/>
                </c:ext>
              </c:extLst>
            </c:dLbl>
            <c:dLbl>
              <c:idx val="5"/>
              <c:layout/>
              <c:tx>
                <c:rich>
                  <a:bodyPr/>
                  <a:lstStyle/>
                  <a:p>
                    <a:fld id="{2C47B7E0-68F4-45E3-9504-A32F9FAD253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9698-4A6C-A750-6A04305E7B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グラフ用データ!$B$51:$B$56</c:f>
              <c:strCache>
                <c:ptCount val="6"/>
                <c:pt idx="0">
                  <c:v>視覚障害</c:v>
                </c:pt>
                <c:pt idx="1">
                  <c:v>聴覚障害、平衡機能障害</c:v>
                </c:pt>
                <c:pt idx="2">
                  <c:v>盲ろう</c:v>
                </c:pt>
                <c:pt idx="3">
                  <c:v>音声・言語・そしゃく機能障害</c:v>
                </c:pt>
                <c:pt idx="4">
                  <c:v>肢体不自由</c:v>
                </c:pt>
                <c:pt idx="5">
                  <c:v>内部障害</c:v>
                </c:pt>
              </c:strCache>
            </c:strRef>
          </c:cat>
          <c:val>
            <c:numRef>
              <c:f>グラフ用データ!$D$51:$D$56</c:f>
              <c:numCache>
                <c:formatCode>0.0%</c:formatCode>
                <c:ptCount val="6"/>
                <c:pt idx="0">
                  <c:v>0</c:v>
                </c:pt>
                <c:pt idx="1">
                  <c:v>0.30769230769230771</c:v>
                </c:pt>
                <c:pt idx="2">
                  <c:v>0</c:v>
                </c:pt>
                <c:pt idx="3">
                  <c:v>0</c:v>
                </c:pt>
                <c:pt idx="4">
                  <c:v>0.61538461538461542</c:v>
                </c:pt>
                <c:pt idx="5">
                  <c:v>7.6923076923076927E-2</c:v>
                </c:pt>
              </c:numCache>
            </c:numRef>
          </c:val>
          <c:extLst>
            <c:ext xmlns:c15="http://schemas.microsoft.com/office/drawing/2012/chart" uri="{02D57815-91ED-43cb-92C2-25804820EDAC}">
              <c15:datalabelsRange>
                <c15:f>グラフ用データ!$D$51:$D$56</c15:f>
                <c15:dlblRangeCache>
                  <c:ptCount val="6"/>
                  <c:pt idx="0">
                    <c:v>0.0%</c:v>
                  </c:pt>
                  <c:pt idx="1">
                    <c:v>30.8%</c:v>
                  </c:pt>
                  <c:pt idx="2">
                    <c:v>0.0%</c:v>
                  </c:pt>
                  <c:pt idx="3">
                    <c:v>0.0%</c:v>
                  </c:pt>
                  <c:pt idx="4">
                    <c:v>61.5%</c:v>
                  </c:pt>
                  <c:pt idx="5">
                    <c:v>7.7%</c:v>
                  </c:pt>
                </c15:dlblRangeCache>
              </c15:datalabelsRange>
            </c:ext>
            <c:ext xmlns:c16="http://schemas.microsoft.com/office/drawing/2014/chart" uri="{C3380CC4-5D6E-409C-BE32-E72D297353CC}">
              <c16:uniqueId val="{00000000-2C6F-468E-87CD-4207FD0D0532}"/>
            </c:ext>
          </c:extLst>
        </c:ser>
        <c:dLbls>
          <c:showLegendKey val="0"/>
          <c:showVal val="0"/>
          <c:showCatName val="0"/>
          <c:showSerName val="0"/>
          <c:showPercent val="0"/>
          <c:showBubbleSize val="0"/>
        </c:dLbls>
        <c:gapWidth val="100"/>
        <c:axId val="116086272"/>
        <c:axId val="116086664"/>
      </c:barChart>
      <c:catAx>
        <c:axId val="1160862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6664"/>
        <c:crosses val="autoZero"/>
        <c:auto val="1"/>
        <c:lblAlgn val="ctr"/>
        <c:lblOffset val="100"/>
        <c:noMultiLvlLbl val="0"/>
      </c:catAx>
      <c:valAx>
        <c:axId val="11608666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6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グラフ用データ!$G$51:$G$54</c:f>
              <c:strCache>
                <c:ptCount val="3"/>
                <c:pt idx="0">
                  <c:v>身体障害者手帳</c:v>
                </c:pt>
                <c:pt idx="1">
                  <c:v>療育手帳</c:v>
                </c:pt>
                <c:pt idx="2">
                  <c:v>精神障害者者保健福祉手帳</c:v>
                </c:pt>
              </c:strCache>
            </c:strRef>
          </c:cat>
          <c:val>
            <c:numRef>
              <c:f>グラフ用データ!$L$51:$L$53</c:f>
              <c:numCache>
                <c:formatCode>0.0%</c:formatCode>
                <c:ptCount val="3"/>
                <c:pt idx="0">
                  <c:v>0.3611111111111111</c:v>
                </c:pt>
                <c:pt idx="1">
                  <c:v>0.61111111111111116</c:v>
                </c:pt>
                <c:pt idx="2">
                  <c:v>2.7777777777777776E-2</c:v>
                </c:pt>
              </c:numCache>
            </c:numRef>
          </c:val>
          <c:extLst>
            <c:ext xmlns:c16="http://schemas.microsoft.com/office/drawing/2014/chart" uri="{C3380CC4-5D6E-409C-BE32-E72D297353CC}">
              <c16:uniqueId val="{00000000-0973-4F70-B3B6-4C1679F6D249}"/>
            </c:ext>
          </c:extLst>
        </c:ser>
        <c:dLbls>
          <c:showLegendKey val="0"/>
          <c:showVal val="0"/>
          <c:showCatName val="0"/>
          <c:showSerName val="0"/>
          <c:showPercent val="0"/>
          <c:showBubbleSize val="0"/>
        </c:dLbls>
        <c:gapWidth val="101"/>
        <c:overlap val="100"/>
        <c:axId val="116087448"/>
        <c:axId val="116087840"/>
      </c:barChart>
      <c:catAx>
        <c:axId val="116087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7840"/>
        <c:crosses val="autoZero"/>
        <c:auto val="1"/>
        <c:lblAlgn val="ctr"/>
        <c:lblOffset val="100"/>
        <c:noMultiLvlLbl val="0"/>
      </c:catAx>
      <c:valAx>
        <c:axId val="11608784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7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BC19F538-5E01-4A6F-9EB5-33576CA53D24}"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2F51-4ECF-B1DF-A20191AAD333}"/>
                </c:ext>
              </c:extLst>
            </c:dLbl>
            <c:dLbl>
              <c:idx val="1"/>
              <c:layout/>
              <c:tx>
                <c:rich>
                  <a:bodyPr/>
                  <a:lstStyle/>
                  <a:p>
                    <a:fld id="{5DF752F1-CF03-4370-86AD-F1505FE6D883}"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2F51-4ECF-B1DF-A20191AAD333}"/>
                </c:ext>
              </c:extLst>
            </c:dLbl>
            <c:dLbl>
              <c:idx val="2"/>
              <c:layout/>
              <c:tx>
                <c:rich>
                  <a:bodyPr/>
                  <a:lstStyle/>
                  <a:p>
                    <a:fld id="{474DD471-EB7A-4EFD-A77C-9BFE128BEB70}"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2F51-4ECF-B1DF-A20191AAD333}"/>
                </c:ext>
              </c:extLst>
            </c:dLbl>
            <c:dLbl>
              <c:idx val="3"/>
              <c:layout/>
              <c:tx>
                <c:rich>
                  <a:bodyPr/>
                  <a:lstStyle/>
                  <a:p>
                    <a:fld id="{F13C1595-DA87-49DA-BC32-571869DF9C9B}"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2F51-4ECF-B1DF-A20191AAD333}"/>
                </c:ext>
              </c:extLst>
            </c:dLbl>
            <c:dLbl>
              <c:idx val="4"/>
              <c:layout/>
              <c:tx>
                <c:rich>
                  <a:bodyPr/>
                  <a:lstStyle/>
                  <a:p>
                    <a:fld id="{96A305A1-6051-49A0-B956-89C76B45B64F}"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2F51-4ECF-B1DF-A20191AAD333}"/>
                </c:ext>
              </c:extLst>
            </c:dLbl>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グラフ用データ!$B$103:$B$107</c:f>
              <c:strCache>
                <c:ptCount val="5"/>
                <c:pt idx="0">
                  <c:v>自宅</c:v>
                </c:pt>
                <c:pt idx="1">
                  <c:v>借家・公営住宅</c:v>
                </c:pt>
                <c:pt idx="2">
                  <c:v>グループホームなど</c:v>
                </c:pt>
                <c:pt idx="3">
                  <c:v>その他</c:v>
                </c:pt>
                <c:pt idx="4">
                  <c:v>不明・無回答</c:v>
                </c:pt>
              </c:strCache>
            </c:strRef>
          </c:cat>
          <c:val>
            <c:numRef>
              <c:f>グラフ用データ!$D$103:$D$107</c:f>
              <c:numCache>
                <c:formatCode>0.0%</c:formatCode>
                <c:ptCount val="5"/>
                <c:pt idx="0">
                  <c:v>0.76470588235294112</c:v>
                </c:pt>
                <c:pt idx="1">
                  <c:v>0.11764705882352941</c:v>
                </c:pt>
                <c:pt idx="2">
                  <c:v>0</c:v>
                </c:pt>
                <c:pt idx="3">
                  <c:v>8.8235294117647065E-2</c:v>
                </c:pt>
                <c:pt idx="4">
                  <c:v>2.9411764705882353E-2</c:v>
                </c:pt>
              </c:numCache>
            </c:numRef>
          </c:val>
          <c:extLst>
            <c:ext xmlns:c15="http://schemas.microsoft.com/office/drawing/2012/chart" uri="{02D57815-91ED-43cb-92C2-25804820EDAC}">
              <c15:datalabelsRange>
                <c15:f>グラフ用データ!$D$103:$D$107</c15:f>
                <c15:dlblRangeCache>
                  <c:ptCount val="5"/>
                  <c:pt idx="0">
                    <c:v>76.5%</c:v>
                  </c:pt>
                  <c:pt idx="1">
                    <c:v>11.8%</c:v>
                  </c:pt>
                  <c:pt idx="2">
                    <c:v>0.0%</c:v>
                  </c:pt>
                  <c:pt idx="3">
                    <c:v>8.8%</c:v>
                  </c:pt>
                  <c:pt idx="4">
                    <c:v>2.9%</c:v>
                  </c:pt>
                </c15:dlblRangeCache>
              </c15:datalabelsRange>
            </c:ext>
            <c:ext xmlns:c16="http://schemas.microsoft.com/office/drawing/2014/chart" uri="{C3380CC4-5D6E-409C-BE32-E72D297353CC}">
              <c16:uniqueId val="{00000005-2F51-4ECF-B1DF-A20191AAD333}"/>
            </c:ext>
          </c:extLst>
        </c:ser>
        <c:dLbls>
          <c:dLblPos val="outEnd"/>
          <c:showLegendKey val="0"/>
          <c:showVal val="1"/>
          <c:showCatName val="0"/>
          <c:showSerName val="0"/>
          <c:showPercent val="0"/>
          <c:showBubbleSize val="0"/>
        </c:dLbls>
        <c:gapWidth val="100"/>
        <c:axId val="116082352"/>
        <c:axId val="116083528"/>
      </c:barChart>
      <c:catAx>
        <c:axId val="1160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3528"/>
        <c:crosses val="autoZero"/>
        <c:auto val="1"/>
        <c:lblAlgn val="ctr"/>
        <c:lblOffset val="100"/>
        <c:noMultiLvlLbl val="0"/>
      </c:catAx>
      <c:valAx>
        <c:axId val="11608352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23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356049465193334"/>
          <c:y val="5.3953136354134519E-2"/>
          <c:w val="0.60321336924659985"/>
          <c:h val="0.90492669895181121"/>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グラフ用データ!$B$491:$B$507</c:f>
              <c:strCache>
                <c:ptCount val="17"/>
                <c:pt idx="0">
                  <c:v>健康や治療のこと</c:v>
                </c:pt>
                <c:pt idx="1">
                  <c:v>生活費など経済的なこと</c:v>
                </c:pt>
                <c:pt idx="2">
                  <c:v>介助や介護のこと</c:v>
                </c:pt>
                <c:pt idx="3">
                  <c:v>家事（炊事・洗濯・掃除）のこと</c:v>
                </c:pt>
                <c:pt idx="4">
                  <c:v>住まいのこと</c:v>
                </c:pt>
                <c:pt idx="5">
                  <c:v>外出や移動のこと</c:v>
                </c:pt>
                <c:pt idx="6">
                  <c:v>就学や進学のこと</c:v>
                </c:pt>
                <c:pt idx="7">
                  <c:v>仕事や就職のこと</c:v>
                </c:pt>
                <c:pt idx="8">
                  <c:v>結婚のこと</c:v>
                </c:pt>
                <c:pt idx="9">
                  <c:v>緊急時や災害時のこと</c:v>
                </c:pt>
                <c:pt idx="10">
                  <c:v>話し相手がいないこと</c:v>
                </c:pt>
                <c:pt idx="11">
                  <c:v>福祉などに関する情報収集のこと</c:v>
                </c:pt>
                <c:pt idx="12">
                  <c:v>家族や地域での人間関係のこと</c:v>
                </c:pt>
                <c:pt idx="13">
                  <c:v>学校・職場・施設内での人間関係のこと</c:v>
                </c:pt>
                <c:pt idx="14">
                  <c:v>その他</c:v>
                </c:pt>
                <c:pt idx="15">
                  <c:v>特にない</c:v>
                </c:pt>
                <c:pt idx="16">
                  <c:v>不明・無回答</c:v>
                </c:pt>
              </c:strCache>
            </c:strRef>
          </c:cat>
          <c:val>
            <c:numRef>
              <c:f>グラフ用データ!$C$491:$C$507</c:f>
              <c:numCache>
                <c:formatCode>General</c:formatCode>
                <c:ptCount val="17"/>
                <c:pt idx="0">
                  <c:v>5</c:v>
                </c:pt>
                <c:pt idx="1">
                  <c:v>6</c:v>
                </c:pt>
                <c:pt idx="2">
                  <c:v>1</c:v>
                </c:pt>
                <c:pt idx="3">
                  <c:v>3</c:v>
                </c:pt>
                <c:pt idx="4">
                  <c:v>4</c:v>
                </c:pt>
                <c:pt idx="5">
                  <c:v>11</c:v>
                </c:pt>
                <c:pt idx="6">
                  <c:v>17</c:v>
                </c:pt>
                <c:pt idx="7">
                  <c:v>8</c:v>
                </c:pt>
                <c:pt idx="8">
                  <c:v>1</c:v>
                </c:pt>
                <c:pt idx="9">
                  <c:v>5</c:v>
                </c:pt>
                <c:pt idx="10">
                  <c:v>1</c:v>
                </c:pt>
                <c:pt idx="11">
                  <c:v>4</c:v>
                </c:pt>
                <c:pt idx="12">
                  <c:v>3</c:v>
                </c:pt>
                <c:pt idx="13">
                  <c:v>2</c:v>
                </c:pt>
                <c:pt idx="14">
                  <c:v>3</c:v>
                </c:pt>
                <c:pt idx="15">
                  <c:v>7</c:v>
                </c:pt>
                <c:pt idx="16">
                  <c:v>1</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rgbClr val="4F81BD"/>
              </a:fgClr>
              <a:bgClr>
                <a:sysClr val="window" lastClr="FFFFFF"/>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グラフ用データ!$G$491:$G$507</c:f>
              <c:numCache>
                <c:formatCode>General</c:formatCode>
                <c:ptCount val="17"/>
                <c:pt idx="0">
                  <c:v>10</c:v>
                </c:pt>
                <c:pt idx="1">
                  <c:v>4</c:v>
                </c:pt>
                <c:pt idx="2">
                  <c:v>3</c:v>
                </c:pt>
                <c:pt idx="3">
                  <c:v>3</c:v>
                </c:pt>
                <c:pt idx="4">
                  <c:v>3</c:v>
                </c:pt>
                <c:pt idx="5">
                  <c:v>7</c:v>
                </c:pt>
                <c:pt idx="6">
                  <c:v>15</c:v>
                </c:pt>
                <c:pt idx="7">
                  <c:v>11</c:v>
                </c:pt>
                <c:pt idx="8">
                  <c:v>1</c:v>
                </c:pt>
                <c:pt idx="9">
                  <c:v>7</c:v>
                </c:pt>
                <c:pt idx="10">
                  <c:v>3</c:v>
                </c:pt>
                <c:pt idx="11">
                  <c:v>9</c:v>
                </c:pt>
                <c:pt idx="12">
                  <c:v>3</c:v>
                </c:pt>
                <c:pt idx="13">
                  <c:v>6</c:v>
                </c:pt>
                <c:pt idx="14">
                  <c:v>1</c:v>
                </c:pt>
                <c:pt idx="15">
                  <c:v>2</c:v>
                </c:pt>
                <c:pt idx="16">
                  <c:v>0</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manualLayout>
          <c:xMode val="edge"/>
          <c:yMode val="edge"/>
          <c:x val="0.36064496599527274"/>
          <c:y val="0.96155801122846141"/>
          <c:w val="0.27871006800945464"/>
          <c:h val="3.84419887715386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952</xdr:colOff>
      <xdr:row>88</xdr:row>
      <xdr:rowOff>225425</xdr:rowOff>
    </xdr:from>
    <xdr:to>
      <xdr:col>27</xdr:col>
      <xdr:colOff>6350</xdr:colOff>
      <xdr:row>95</xdr:row>
      <xdr:rowOff>99060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97</xdr:row>
      <xdr:rowOff>1</xdr:rowOff>
    </xdr:from>
    <xdr:to>
      <xdr:col>21</xdr:col>
      <xdr:colOff>101600</xdr:colOff>
      <xdr:row>103</xdr:row>
      <xdr:rowOff>182880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105</xdr:row>
      <xdr:rowOff>0</xdr:rowOff>
    </xdr:from>
    <xdr:to>
      <xdr:col>23</xdr:col>
      <xdr:colOff>152400</xdr:colOff>
      <xdr:row>114</xdr:row>
      <xdr:rowOff>219075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117</xdr:row>
      <xdr:rowOff>0</xdr:rowOff>
    </xdr:from>
    <xdr:to>
      <xdr:col>26</xdr:col>
      <xdr:colOff>88900</xdr:colOff>
      <xdr:row>125</xdr:row>
      <xdr:rowOff>180975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6350</xdr:colOff>
      <xdr:row>128</xdr:row>
      <xdr:rowOff>12700</xdr:rowOff>
    </xdr:from>
    <xdr:to>
      <xdr:col>26</xdr:col>
      <xdr:colOff>95250</xdr:colOff>
      <xdr:row>136</xdr:row>
      <xdr:rowOff>3175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200024</xdr:colOff>
      <xdr:row>151</xdr:row>
      <xdr:rowOff>7619</xdr:rowOff>
    </xdr:from>
    <xdr:to>
      <xdr:col>27</xdr:col>
      <xdr:colOff>114300</xdr:colOff>
      <xdr:row>159</xdr:row>
      <xdr:rowOff>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13334</xdr:colOff>
      <xdr:row>142</xdr:row>
      <xdr:rowOff>13971</xdr:rowOff>
    </xdr:from>
    <xdr:to>
      <xdr:col>27</xdr:col>
      <xdr:colOff>12700</xdr:colOff>
      <xdr:row>149</xdr:row>
      <xdr:rowOff>151131</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xdr:colOff>
      <xdr:row>161</xdr:row>
      <xdr:rowOff>38099</xdr:rowOff>
    </xdr:from>
    <xdr:to>
      <xdr:col>22</xdr:col>
      <xdr:colOff>104775</xdr:colOff>
      <xdr:row>168</xdr:row>
      <xdr:rowOff>213360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129539</xdr:colOff>
      <xdr:row>736</xdr:row>
      <xdr:rowOff>47624</xdr:rowOff>
    </xdr:from>
    <xdr:to>
      <xdr:col>27</xdr:col>
      <xdr:colOff>123825</xdr:colOff>
      <xdr:row>764</xdr:row>
      <xdr:rowOff>76200</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771</xdr:row>
      <xdr:rowOff>1</xdr:rowOff>
    </xdr:from>
    <xdr:to>
      <xdr:col>27</xdr:col>
      <xdr:colOff>123825</xdr:colOff>
      <xdr:row>791</xdr:row>
      <xdr:rowOff>219075</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206375</xdr:colOff>
      <xdr:row>797</xdr:row>
      <xdr:rowOff>28575</xdr:rowOff>
    </xdr:from>
    <xdr:to>
      <xdr:col>27</xdr:col>
      <xdr:colOff>114300</xdr:colOff>
      <xdr:row>810</xdr:row>
      <xdr:rowOff>152400</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4761</xdr:colOff>
      <xdr:row>817</xdr:row>
      <xdr:rowOff>9523</xdr:rowOff>
    </xdr:from>
    <xdr:to>
      <xdr:col>28</xdr:col>
      <xdr:colOff>68580</xdr:colOff>
      <xdr:row>849</xdr:row>
      <xdr:rowOff>182880</xdr:rowOff>
    </xdr:to>
    <xdr:graphicFrame macro="">
      <xdr:nvGraphicFramePr>
        <xdr:cNvPr id="28" name="グラフ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228599</xdr:colOff>
      <xdr:row>172</xdr:row>
      <xdr:rowOff>76201</xdr:rowOff>
    </xdr:from>
    <xdr:to>
      <xdr:col>27</xdr:col>
      <xdr:colOff>142875</xdr:colOff>
      <xdr:row>180</xdr:row>
      <xdr:rowOff>171451</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99060</xdr:colOff>
      <xdr:row>186</xdr:row>
      <xdr:rowOff>144780</xdr:rowOff>
    </xdr:from>
    <xdr:to>
      <xdr:col>26</xdr:col>
      <xdr:colOff>175260</xdr:colOff>
      <xdr:row>197</xdr:row>
      <xdr:rowOff>0</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199</xdr:row>
      <xdr:rowOff>0</xdr:rowOff>
    </xdr:from>
    <xdr:to>
      <xdr:col>26</xdr:col>
      <xdr:colOff>114300</xdr:colOff>
      <xdr:row>209</xdr:row>
      <xdr:rowOff>83820</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240</xdr:row>
      <xdr:rowOff>1</xdr:rowOff>
    </xdr:from>
    <xdr:to>
      <xdr:col>26</xdr:col>
      <xdr:colOff>152400</xdr:colOff>
      <xdr:row>248</xdr:row>
      <xdr:rowOff>184150</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254</xdr:row>
      <xdr:rowOff>0</xdr:rowOff>
    </xdr:from>
    <xdr:to>
      <xdr:col>28</xdr:col>
      <xdr:colOff>76200</xdr:colOff>
      <xdr:row>269</xdr:row>
      <xdr:rowOff>171450</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15240</xdr:colOff>
      <xdr:row>277</xdr:row>
      <xdr:rowOff>76200</xdr:rowOff>
    </xdr:from>
    <xdr:to>
      <xdr:col>26</xdr:col>
      <xdr:colOff>144779</xdr:colOff>
      <xdr:row>290</xdr:row>
      <xdr:rowOff>220980</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203200</xdr:colOff>
      <xdr:row>294</xdr:row>
      <xdr:rowOff>137161</xdr:rowOff>
    </xdr:from>
    <xdr:to>
      <xdr:col>28</xdr:col>
      <xdr:colOff>6350</xdr:colOff>
      <xdr:row>312</xdr:row>
      <xdr:rowOff>106681</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323</xdr:row>
      <xdr:rowOff>0</xdr:rowOff>
    </xdr:from>
    <xdr:to>
      <xdr:col>22</xdr:col>
      <xdr:colOff>160020</xdr:colOff>
      <xdr:row>334</xdr:row>
      <xdr:rowOff>99060</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338</xdr:row>
      <xdr:rowOff>1</xdr:rowOff>
    </xdr:from>
    <xdr:to>
      <xdr:col>26</xdr:col>
      <xdr:colOff>22860</xdr:colOff>
      <xdr:row>354</xdr:row>
      <xdr:rowOff>205741</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362</xdr:row>
      <xdr:rowOff>1</xdr:rowOff>
    </xdr:from>
    <xdr:to>
      <xdr:col>27</xdr:col>
      <xdr:colOff>6350</xdr:colOff>
      <xdr:row>373</xdr:row>
      <xdr:rowOff>0</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377</xdr:row>
      <xdr:rowOff>0</xdr:rowOff>
    </xdr:from>
    <xdr:to>
      <xdr:col>27</xdr:col>
      <xdr:colOff>137160</xdr:colOff>
      <xdr:row>392</xdr:row>
      <xdr:rowOff>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53340</xdr:colOff>
      <xdr:row>397</xdr:row>
      <xdr:rowOff>68581</xdr:rowOff>
    </xdr:from>
    <xdr:to>
      <xdr:col>27</xdr:col>
      <xdr:colOff>121920</xdr:colOff>
      <xdr:row>406</xdr:row>
      <xdr:rowOff>121920</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409</xdr:row>
      <xdr:rowOff>1</xdr:rowOff>
    </xdr:from>
    <xdr:to>
      <xdr:col>27</xdr:col>
      <xdr:colOff>0</xdr:colOff>
      <xdr:row>422</xdr:row>
      <xdr:rowOff>190500</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426</xdr:row>
      <xdr:rowOff>0</xdr:rowOff>
    </xdr:from>
    <xdr:to>
      <xdr:col>27</xdr:col>
      <xdr:colOff>0</xdr:colOff>
      <xdr:row>441</xdr:row>
      <xdr:rowOff>121919</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160020</xdr:colOff>
      <xdr:row>450</xdr:row>
      <xdr:rowOff>83821</xdr:rowOff>
    </xdr:from>
    <xdr:to>
      <xdr:col>26</xdr:col>
      <xdr:colOff>7620</xdr:colOff>
      <xdr:row>458</xdr:row>
      <xdr:rowOff>53340</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160020</xdr:colOff>
      <xdr:row>460</xdr:row>
      <xdr:rowOff>114301</xdr:rowOff>
    </xdr:from>
    <xdr:to>
      <xdr:col>25</xdr:col>
      <xdr:colOff>190500</xdr:colOff>
      <xdr:row>467</xdr:row>
      <xdr:rowOff>167641</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25400</xdr:colOff>
      <xdr:row>471</xdr:row>
      <xdr:rowOff>15241</xdr:rowOff>
    </xdr:from>
    <xdr:to>
      <xdr:col>26</xdr:col>
      <xdr:colOff>12700</xdr:colOff>
      <xdr:row>476</xdr:row>
      <xdr:rowOff>0</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38100</xdr:colOff>
      <xdr:row>478</xdr:row>
      <xdr:rowOff>83820</xdr:rowOff>
    </xdr:from>
    <xdr:to>
      <xdr:col>28</xdr:col>
      <xdr:colOff>22860</xdr:colOff>
      <xdr:row>485</xdr:row>
      <xdr:rowOff>175260</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489</xdr:row>
      <xdr:rowOff>0</xdr:rowOff>
    </xdr:from>
    <xdr:to>
      <xdr:col>26</xdr:col>
      <xdr:colOff>144780</xdr:colOff>
      <xdr:row>501</xdr:row>
      <xdr:rowOff>126999</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0</xdr:colOff>
      <xdr:row>507</xdr:row>
      <xdr:rowOff>0</xdr:rowOff>
    </xdr:from>
    <xdr:to>
      <xdr:col>27</xdr:col>
      <xdr:colOff>68580</xdr:colOff>
      <xdr:row>521</xdr:row>
      <xdr:rowOff>160020</xdr:rowOff>
    </xdr:to>
    <xdr:graphicFrame macro="">
      <xdr:nvGraphicFramePr>
        <xdr:cNvPr id="7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525</xdr:row>
      <xdr:rowOff>1</xdr:rowOff>
    </xdr:from>
    <xdr:to>
      <xdr:col>28</xdr:col>
      <xdr:colOff>76200</xdr:colOff>
      <xdr:row>556</xdr:row>
      <xdr:rowOff>198120</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0</xdr:colOff>
      <xdr:row>565</xdr:row>
      <xdr:rowOff>0</xdr:rowOff>
    </xdr:from>
    <xdr:to>
      <xdr:col>27</xdr:col>
      <xdr:colOff>76200</xdr:colOff>
      <xdr:row>570</xdr:row>
      <xdr:rowOff>123825</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9525</xdr:colOff>
      <xdr:row>575</xdr:row>
      <xdr:rowOff>0</xdr:rowOff>
    </xdr:from>
    <xdr:to>
      <xdr:col>27</xdr:col>
      <xdr:colOff>78105</xdr:colOff>
      <xdr:row>584</xdr:row>
      <xdr:rowOff>6350</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0</xdr:colOff>
      <xdr:row>588</xdr:row>
      <xdr:rowOff>0</xdr:rowOff>
    </xdr:from>
    <xdr:to>
      <xdr:col>27</xdr:col>
      <xdr:colOff>68580</xdr:colOff>
      <xdr:row>599</xdr:row>
      <xdr:rowOff>0</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0</xdr:colOff>
      <xdr:row>602</xdr:row>
      <xdr:rowOff>228599</xdr:rowOff>
    </xdr:from>
    <xdr:to>
      <xdr:col>27</xdr:col>
      <xdr:colOff>19050</xdr:colOff>
      <xdr:row>617</xdr:row>
      <xdr:rowOff>215900</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0</xdr:colOff>
      <xdr:row>627</xdr:row>
      <xdr:rowOff>47625</xdr:rowOff>
    </xdr:from>
    <xdr:to>
      <xdr:col>27</xdr:col>
      <xdr:colOff>9525</xdr:colOff>
      <xdr:row>640</xdr:row>
      <xdr:rowOff>180974</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0</xdr:colOff>
      <xdr:row>658</xdr:row>
      <xdr:rowOff>0</xdr:rowOff>
    </xdr:from>
    <xdr:to>
      <xdr:col>27</xdr:col>
      <xdr:colOff>201931</xdr:colOff>
      <xdr:row>674</xdr:row>
      <xdr:rowOff>104775</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0</xdr:colOff>
      <xdr:row>683</xdr:row>
      <xdr:rowOff>19050</xdr:rowOff>
    </xdr:from>
    <xdr:to>
      <xdr:col>27</xdr:col>
      <xdr:colOff>114300</xdr:colOff>
      <xdr:row>696</xdr:row>
      <xdr:rowOff>19050</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0</xdr:colOff>
      <xdr:row>720</xdr:row>
      <xdr:rowOff>2</xdr:rowOff>
    </xdr:from>
    <xdr:to>
      <xdr:col>28</xdr:col>
      <xdr:colOff>142875</xdr:colOff>
      <xdr:row>731</xdr:row>
      <xdr:rowOff>219075</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7620</xdr:colOff>
      <xdr:row>852</xdr:row>
      <xdr:rowOff>53342</xdr:rowOff>
    </xdr:from>
    <xdr:to>
      <xdr:col>28</xdr:col>
      <xdr:colOff>47625</xdr:colOff>
      <xdr:row>882</xdr:row>
      <xdr:rowOff>0</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0</xdr:colOff>
      <xdr:row>642</xdr:row>
      <xdr:rowOff>47624</xdr:rowOff>
    </xdr:from>
    <xdr:to>
      <xdr:col>27</xdr:col>
      <xdr:colOff>9525</xdr:colOff>
      <xdr:row>655</xdr:row>
      <xdr:rowOff>180973</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0</xdr:colOff>
      <xdr:row>698</xdr:row>
      <xdr:rowOff>0</xdr:rowOff>
    </xdr:from>
    <xdr:to>
      <xdr:col>27</xdr:col>
      <xdr:colOff>114300</xdr:colOff>
      <xdr:row>710</xdr:row>
      <xdr:rowOff>213360</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4761</xdr:colOff>
      <xdr:row>892</xdr:row>
      <xdr:rowOff>9523</xdr:rowOff>
    </xdr:from>
    <xdr:to>
      <xdr:col>28</xdr:col>
      <xdr:colOff>68580</xdr:colOff>
      <xdr:row>924</xdr:row>
      <xdr:rowOff>182880</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7620</xdr:colOff>
      <xdr:row>927</xdr:row>
      <xdr:rowOff>53342</xdr:rowOff>
    </xdr:from>
    <xdr:to>
      <xdr:col>28</xdr:col>
      <xdr:colOff>47625</xdr:colOff>
      <xdr:row>957</xdr:row>
      <xdr:rowOff>0</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0</xdr:colOff>
      <xdr:row>215</xdr:row>
      <xdr:rowOff>1</xdr:rowOff>
    </xdr:from>
    <xdr:to>
      <xdr:col>26</xdr:col>
      <xdr:colOff>152400</xdr:colOff>
      <xdr:row>223</xdr:row>
      <xdr:rowOff>184150</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0</xdr:colOff>
      <xdr:row>240</xdr:row>
      <xdr:rowOff>1</xdr:rowOff>
    </xdr:from>
    <xdr:to>
      <xdr:col>26</xdr:col>
      <xdr:colOff>152400</xdr:colOff>
      <xdr:row>248</xdr:row>
      <xdr:rowOff>184150</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0</xdr:colOff>
      <xdr:row>226</xdr:row>
      <xdr:rowOff>1</xdr:rowOff>
    </xdr:from>
    <xdr:to>
      <xdr:col>26</xdr:col>
      <xdr:colOff>152400</xdr:colOff>
      <xdr:row>234</xdr:row>
      <xdr:rowOff>184150</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20</xdr:col>
      <xdr:colOff>6350</xdr:colOff>
      <xdr:row>228</xdr:row>
      <xdr:rowOff>82550</xdr:rowOff>
    </xdr:from>
    <xdr:to>
      <xdr:col>24</xdr:col>
      <xdr:colOff>31758</xdr:colOff>
      <xdr:row>229</xdr:row>
      <xdr:rowOff>120650</xdr:rowOff>
    </xdr:to>
    <xdr:sp macro="" textlink="">
      <xdr:nvSpPr>
        <xdr:cNvPr id="70" name="円/楕円 2"/>
        <xdr:cNvSpPr/>
      </xdr:nvSpPr>
      <xdr:spPr>
        <a:xfrm>
          <a:off x="4197350" y="52076350"/>
          <a:ext cx="863608" cy="266700"/>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13</xdr:col>
      <xdr:colOff>88900</xdr:colOff>
      <xdr:row>230</xdr:row>
      <xdr:rowOff>177800</xdr:rowOff>
    </xdr:from>
    <xdr:to>
      <xdr:col>17</xdr:col>
      <xdr:colOff>114308</xdr:colOff>
      <xdr:row>231</xdr:row>
      <xdr:rowOff>215900</xdr:rowOff>
    </xdr:to>
    <xdr:sp macro="" textlink="">
      <xdr:nvSpPr>
        <xdr:cNvPr id="79" name="円/楕円 2"/>
        <xdr:cNvSpPr/>
      </xdr:nvSpPr>
      <xdr:spPr>
        <a:xfrm>
          <a:off x="2813050" y="52565300"/>
          <a:ext cx="863608" cy="266700"/>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18</xdr:col>
      <xdr:colOff>107950</xdr:colOff>
      <xdr:row>300</xdr:row>
      <xdr:rowOff>50800</xdr:rowOff>
    </xdr:from>
    <xdr:to>
      <xdr:col>23</xdr:col>
      <xdr:colOff>19050</xdr:colOff>
      <xdr:row>301</xdr:row>
      <xdr:rowOff>200204</xdr:rowOff>
    </xdr:to>
    <xdr:sp macro="" textlink="">
      <xdr:nvSpPr>
        <xdr:cNvPr id="85" name="円/楕円 1"/>
        <xdr:cNvSpPr/>
      </xdr:nvSpPr>
      <xdr:spPr>
        <a:xfrm>
          <a:off x="3879850" y="68440300"/>
          <a:ext cx="958850" cy="378004"/>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0.84848</cdr:x>
      <cdr:y>0.29368</cdr:y>
    </cdr:from>
    <cdr:to>
      <cdr:x>0.98252</cdr:x>
      <cdr:y>0.44177</cdr:y>
    </cdr:to>
    <cdr:sp macro="" textlink="">
      <cdr:nvSpPr>
        <cdr:cNvPr id="2" name="円/楕円 1"/>
        <cdr:cNvSpPr/>
      </cdr:nvSpPr>
      <cdr:spPr>
        <a:xfrm xmlns:a="http://schemas.openxmlformats.org/drawingml/2006/main">
          <a:off x="4622799" y="928704"/>
          <a:ext cx="730251" cy="468295"/>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1.xml><?xml version="1.0" encoding="utf-8"?>
<c:userShapes xmlns:c="http://schemas.openxmlformats.org/drawingml/2006/chart">
  <cdr:relSizeAnchor xmlns:cdr="http://schemas.openxmlformats.org/drawingml/2006/chartDrawing">
    <cdr:from>
      <cdr:x>0.81174</cdr:x>
      <cdr:y>0.40185</cdr:y>
    </cdr:from>
    <cdr:to>
      <cdr:x>0.97289</cdr:x>
      <cdr:y>0.45851</cdr:y>
    </cdr:to>
    <cdr:sp macro="" textlink="">
      <cdr:nvSpPr>
        <cdr:cNvPr id="7" name="円/楕円 2"/>
        <cdr:cNvSpPr/>
      </cdr:nvSpPr>
      <cdr:spPr>
        <a:xfrm xmlns:a="http://schemas.openxmlformats.org/drawingml/2006/main">
          <a:off x="4654558" y="2927349"/>
          <a:ext cx="924042" cy="412750"/>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2.xml><?xml version="1.0" encoding="utf-8"?>
<c:userShapes xmlns:c="http://schemas.openxmlformats.org/drawingml/2006/chart">
  <cdr:relSizeAnchor xmlns:cdr="http://schemas.openxmlformats.org/drawingml/2006/chartDrawing">
    <cdr:from>
      <cdr:x>0.49245</cdr:x>
      <cdr:y>0.35493</cdr:y>
    </cdr:from>
    <cdr:to>
      <cdr:x>0.72009</cdr:x>
      <cdr:y>0.43309</cdr:y>
    </cdr:to>
    <cdr:sp macro="" textlink="">
      <cdr:nvSpPr>
        <cdr:cNvPr id="3" name="円/楕円 2"/>
        <cdr:cNvSpPr/>
      </cdr:nvSpPr>
      <cdr:spPr>
        <a:xfrm xmlns:a="http://schemas.openxmlformats.org/drawingml/2006/main">
          <a:off x="2692400" y="1212560"/>
          <a:ext cx="1244599" cy="266991"/>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3.xml><?xml version="1.0" encoding="utf-8"?>
<c:userShapes xmlns:c="http://schemas.openxmlformats.org/drawingml/2006/chart">
  <cdr:relSizeAnchor xmlns:cdr="http://schemas.openxmlformats.org/drawingml/2006/chartDrawing">
    <cdr:from>
      <cdr:x>0.55148</cdr:x>
      <cdr:y>0.58896</cdr:y>
    </cdr:from>
    <cdr:to>
      <cdr:x>0.84944</cdr:x>
      <cdr:y>0.72392</cdr:y>
    </cdr:to>
    <cdr:sp macro="" textlink="">
      <cdr:nvSpPr>
        <cdr:cNvPr id="5" name="円/楕円 2"/>
        <cdr:cNvSpPr/>
      </cdr:nvSpPr>
      <cdr:spPr>
        <a:xfrm xmlns:a="http://schemas.openxmlformats.org/drawingml/2006/main">
          <a:off x="3009900" y="1828800"/>
          <a:ext cx="1626193" cy="419091"/>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4.xml><?xml version="1.0" encoding="utf-8"?>
<c:userShapes xmlns:c="http://schemas.openxmlformats.org/drawingml/2006/chart">
  <cdr:relSizeAnchor xmlns:cdr="http://schemas.openxmlformats.org/drawingml/2006/chartDrawing">
    <cdr:from>
      <cdr:x>0.83165</cdr:x>
      <cdr:y>0.25148</cdr:y>
    </cdr:from>
    <cdr:to>
      <cdr:x>1</cdr:x>
      <cdr:y>0.36287</cdr:y>
    </cdr:to>
    <cdr:sp macro="" textlink="">
      <cdr:nvSpPr>
        <cdr:cNvPr id="3" name="円/楕円 2"/>
        <cdr:cNvSpPr/>
      </cdr:nvSpPr>
      <cdr:spPr>
        <a:xfrm xmlns:a="http://schemas.openxmlformats.org/drawingml/2006/main">
          <a:off x="4699000" y="946162"/>
          <a:ext cx="951231" cy="419091"/>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5.xml><?xml version="1.0" encoding="utf-8"?>
<c:userShapes xmlns:c="http://schemas.openxmlformats.org/drawingml/2006/chart">
  <cdr:relSizeAnchor xmlns:cdr="http://schemas.openxmlformats.org/drawingml/2006/chartDrawing">
    <cdr:from>
      <cdr:x>0.69505</cdr:x>
      <cdr:y>0.12288</cdr:y>
    </cdr:from>
    <cdr:to>
      <cdr:x>1</cdr:x>
      <cdr:y>0.24359</cdr:y>
    </cdr:to>
    <cdr:sp macro="" textlink="">
      <cdr:nvSpPr>
        <cdr:cNvPr id="2" name="円/楕円 1"/>
        <cdr:cNvSpPr/>
      </cdr:nvSpPr>
      <cdr:spPr>
        <a:xfrm xmlns:a="http://schemas.openxmlformats.org/drawingml/2006/main">
          <a:off x="3866282" y="365162"/>
          <a:ext cx="1696318" cy="358737"/>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0.72953</cdr:x>
      <cdr:y>0.67308</cdr:y>
    </cdr:from>
    <cdr:to>
      <cdr:x>0.96347</cdr:x>
      <cdr:y>0.77778</cdr:y>
    </cdr:to>
    <cdr:sp macro="" textlink="">
      <cdr:nvSpPr>
        <cdr:cNvPr id="3" name="円/楕円 2"/>
        <cdr:cNvSpPr/>
      </cdr:nvSpPr>
      <cdr:spPr>
        <a:xfrm xmlns:a="http://schemas.openxmlformats.org/drawingml/2006/main">
          <a:off x="4058083" y="2000250"/>
          <a:ext cx="1301317" cy="311149"/>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6.xml><?xml version="1.0" encoding="utf-8"?>
<c:userShapes xmlns:c="http://schemas.openxmlformats.org/drawingml/2006/chart">
  <cdr:relSizeAnchor xmlns:cdr="http://schemas.openxmlformats.org/drawingml/2006/chartDrawing">
    <cdr:from>
      <cdr:x>0.74772</cdr:x>
      <cdr:y>0.6744</cdr:y>
    </cdr:from>
    <cdr:to>
      <cdr:x>0.98166</cdr:x>
      <cdr:y>0.77964</cdr:y>
    </cdr:to>
    <cdr:sp macro="" textlink="">
      <cdr:nvSpPr>
        <cdr:cNvPr id="2" name="円/楕円 2"/>
        <cdr:cNvSpPr/>
      </cdr:nvSpPr>
      <cdr:spPr>
        <a:xfrm xmlns:a="http://schemas.openxmlformats.org/drawingml/2006/main">
          <a:off x="4159250" y="1993900"/>
          <a:ext cx="1301314" cy="311148"/>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0.63128</cdr:x>
      <cdr:y>0.12672</cdr:y>
    </cdr:from>
    <cdr:to>
      <cdr:x>0.96689</cdr:x>
      <cdr:y>0.23196</cdr:y>
    </cdr:to>
    <cdr:sp macro="" textlink="">
      <cdr:nvSpPr>
        <cdr:cNvPr id="3" name="円/楕円 2"/>
        <cdr:cNvSpPr/>
      </cdr:nvSpPr>
      <cdr:spPr>
        <a:xfrm xmlns:a="http://schemas.openxmlformats.org/drawingml/2006/main">
          <a:off x="3511550" y="374650"/>
          <a:ext cx="1866900" cy="311148"/>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7.xml><?xml version="1.0" encoding="utf-8"?>
<c:userShapes xmlns:c="http://schemas.openxmlformats.org/drawingml/2006/chart">
  <cdr:relSizeAnchor xmlns:cdr="http://schemas.openxmlformats.org/drawingml/2006/chartDrawing">
    <cdr:from>
      <cdr:x>0.36867</cdr:x>
      <cdr:y>0.1524</cdr:y>
    </cdr:from>
    <cdr:to>
      <cdr:x>0.57951</cdr:x>
      <cdr:y>0.44795</cdr:y>
    </cdr:to>
    <cdr:sp macro="" textlink="">
      <cdr:nvSpPr>
        <cdr:cNvPr id="3" name="円/楕円 2"/>
        <cdr:cNvSpPr/>
      </cdr:nvSpPr>
      <cdr:spPr>
        <a:xfrm xmlns:a="http://schemas.openxmlformats.org/drawingml/2006/main">
          <a:off x="1987542" y="306779"/>
          <a:ext cx="1136658" cy="594919"/>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8.xml><?xml version="1.0" encoding="utf-8"?>
<c:userShapes xmlns:c="http://schemas.openxmlformats.org/drawingml/2006/chart">
  <cdr:relSizeAnchor xmlns:cdr="http://schemas.openxmlformats.org/drawingml/2006/chartDrawing">
    <cdr:from>
      <cdr:x>0.83981</cdr:x>
      <cdr:y>0.10193</cdr:y>
    </cdr:from>
    <cdr:to>
      <cdr:x>1</cdr:x>
      <cdr:y>0.30656</cdr:y>
    </cdr:to>
    <cdr:sp macro="" textlink="">
      <cdr:nvSpPr>
        <cdr:cNvPr id="3" name="円/楕円 2"/>
        <cdr:cNvSpPr/>
      </cdr:nvSpPr>
      <cdr:spPr>
        <a:xfrm xmlns:a="http://schemas.openxmlformats.org/drawingml/2006/main">
          <a:off x="4527541" y="205178"/>
          <a:ext cx="863609" cy="411909"/>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9.xml><?xml version="1.0" encoding="utf-8"?>
<c:userShapes xmlns:c="http://schemas.openxmlformats.org/drawingml/2006/chart">
  <cdr:relSizeAnchor xmlns:cdr="http://schemas.openxmlformats.org/drawingml/2006/chartDrawing">
    <cdr:from>
      <cdr:x>0.79741</cdr:x>
      <cdr:y>0.11672</cdr:y>
    </cdr:from>
    <cdr:to>
      <cdr:x>0.9576</cdr:x>
      <cdr:y>0.24921</cdr:y>
    </cdr:to>
    <cdr:sp macro="" textlink="">
      <cdr:nvSpPr>
        <cdr:cNvPr id="3" name="円/楕円 2"/>
        <cdr:cNvSpPr/>
      </cdr:nvSpPr>
      <cdr:spPr>
        <a:xfrm xmlns:a="http://schemas.openxmlformats.org/drawingml/2006/main">
          <a:off x="4298942" y="234949"/>
          <a:ext cx="863608" cy="266700"/>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0.65714</cdr:x>
      <cdr:y>0.36691</cdr:y>
    </cdr:from>
    <cdr:to>
      <cdr:x>0.94495</cdr:x>
      <cdr:y>0.43114</cdr:y>
    </cdr:to>
    <cdr:sp macro="" textlink="">
      <cdr:nvSpPr>
        <cdr:cNvPr id="3" name="円/楕円 2"/>
        <cdr:cNvSpPr/>
      </cdr:nvSpPr>
      <cdr:spPr>
        <a:xfrm xmlns:a="http://schemas.openxmlformats.org/drawingml/2006/main">
          <a:off x="3714245" y="2359026"/>
          <a:ext cx="1626741" cy="412932"/>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0.4741</cdr:x>
      <cdr:y>0.31111</cdr:y>
    </cdr:from>
    <cdr:to>
      <cdr:x>0.76191</cdr:x>
      <cdr:y>0.37534</cdr:y>
    </cdr:to>
    <cdr:sp macro="" textlink="">
      <cdr:nvSpPr>
        <cdr:cNvPr id="4" name="円/楕円 2"/>
        <cdr:cNvSpPr/>
      </cdr:nvSpPr>
      <cdr:spPr>
        <a:xfrm xmlns:a="http://schemas.openxmlformats.org/drawingml/2006/main">
          <a:off x="2679700" y="2000250"/>
          <a:ext cx="1626741" cy="412959"/>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0.77911</cdr:x>
      <cdr:y>0.05852</cdr:y>
    </cdr:from>
    <cdr:to>
      <cdr:x>0.93903</cdr:x>
      <cdr:y>0.13743</cdr:y>
    </cdr:to>
    <cdr:sp macro="" textlink="">
      <cdr:nvSpPr>
        <cdr:cNvPr id="2" name="円/楕円 1"/>
        <cdr:cNvSpPr/>
      </cdr:nvSpPr>
      <cdr:spPr>
        <a:xfrm xmlns:a="http://schemas.openxmlformats.org/drawingml/2006/main">
          <a:off x="4341276" y="280396"/>
          <a:ext cx="891124" cy="378064"/>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0.51702</cdr:x>
      <cdr:y>0.12402</cdr:y>
    </cdr:from>
    <cdr:to>
      <cdr:x>0.74985</cdr:x>
      <cdr:y>0.23545</cdr:y>
    </cdr:to>
    <cdr:sp macro="" textlink="">
      <cdr:nvSpPr>
        <cdr:cNvPr id="2" name="円/楕円 1"/>
        <cdr:cNvSpPr/>
      </cdr:nvSpPr>
      <cdr:spPr>
        <a:xfrm xmlns:a="http://schemas.openxmlformats.org/drawingml/2006/main">
          <a:off x="2769299" y="383905"/>
          <a:ext cx="1247076" cy="344946"/>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0.83083</cdr:x>
      <cdr:y>0.1202</cdr:y>
    </cdr:from>
    <cdr:to>
      <cdr:x>0.97898</cdr:x>
      <cdr:y>0.25782</cdr:y>
    </cdr:to>
    <cdr:sp macro="" textlink="">
      <cdr:nvSpPr>
        <cdr:cNvPr id="2" name="円/楕円 1"/>
        <cdr:cNvSpPr/>
      </cdr:nvSpPr>
      <cdr:spPr>
        <a:xfrm xmlns:a="http://schemas.openxmlformats.org/drawingml/2006/main">
          <a:off x="4415805" y="284852"/>
          <a:ext cx="787410" cy="326135"/>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0.87426</cdr:x>
      <cdr:y>0.53323</cdr:y>
    </cdr:from>
    <cdr:to>
      <cdr:x>0.98729</cdr:x>
      <cdr:y>0.63505</cdr:y>
    </cdr:to>
    <cdr:sp macro="" textlink="">
      <cdr:nvSpPr>
        <cdr:cNvPr id="3" name="円/楕円 2"/>
        <cdr:cNvSpPr/>
      </cdr:nvSpPr>
      <cdr:spPr>
        <a:xfrm xmlns:a="http://schemas.openxmlformats.org/drawingml/2006/main">
          <a:off x="4679950" y="1263650"/>
          <a:ext cx="605063" cy="241300"/>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0.83981</cdr:x>
      <cdr:y>0.10193</cdr:y>
    </cdr:from>
    <cdr:to>
      <cdr:x>1</cdr:x>
      <cdr:y>0.30656</cdr:y>
    </cdr:to>
    <cdr:sp macro="" textlink="">
      <cdr:nvSpPr>
        <cdr:cNvPr id="3" name="円/楕円 2"/>
        <cdr:cNvSpPr/>
      </cdr:nvSpPr>
      <cdr:spPr>
        <a:xfrm xmlns:a="http://schemas.openxmlformats.org/drawingml/2006/main">
          <a:off x="4527541" y="205178"/>
          <a:ext cx="863609" cy="411909"/>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8.xml><?xml version="1.0" encoding="utf-8"?>
<c:userShapes xmlns:c="http://schemas.openxmlformats.org/drawingml/2006/chart">
  <cdr:relSizeAnchor xmlns:cdr="http://schemas.openxmlformats.org/drawingml/2006/chartDrawing">
    <cdr:from>
      <cdr:x>0.81684</cdr:x>
      <cdr:y>0.73588</cdr:y>
    </cdr:from>
    <cdr:to>
      <cdr:x>0.93768</cdr:x>
      <cdr:y>0.82843</cdr:y>
    </cdr:to>
    <cdr:sp macro="" textlink="">
      <cdr:nvSpPr>
        <cdr:cNvPr id="2" name="円/楕円 1"/>
        <cdr:cNvSpPr/>
      </cdr:nvSpPr>
      <cdr:spPr>
        <a:xfrm xmlns:a="http://schemas.openxmlformats.org/drawingml/2006/main">
          <a:off x="4505344" y="3005569"/>
          <a:ext cx="666507" cy="378004"/>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9.xml><?xml version="1.0" encoding="utf-8"?>
<c:userShapes xmlns:c="http://schemas.openxmlformats.org/drawingml/2006/chart">
  <cdr:relSizeAnchor xmlns:cdr="http://schemas.openxmlformats.org/drawingml/2006/chartDrawing">
    <cdr:from>
      <cdr:x>0.80294</cdr:x>
      <cdr:y>0.37966</cdr:y>
    </cdr:from>
    <cdr:to>
      <cdr:x>0.93627</cdr:x>
      <cdr:y>0.55332</cdr:y>
    </cdr:to>
    <cdr:sp macro="" textlink="">
      <cdr:nvSpPr>
        <cdr:cNvPr id="3" name="円/楕円 2"/>
        <cdr:cNvSpPr/>
      </cdr:nvSpPr>
      <cdr:spPr>
        <a:xfrm xmlns:a="http://schemas.openxmlformats.org/drawingml/2006/main">
          <a:off x="4429717" y="801369"/>
          <a:ext cx="735565" cy="366541"/>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4.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9"/>
  <sheetViews>
    <sheetView workbookViewId="0">
      <selection activeCell="B16" sqref="B16"/>
    </sheetView>
  </sheetViews>
  <sheetFormatPr defaultRowHeight="13" x14ac:dyDescent="0.2"/>
  <cols>
    <col min="1" max="1" width="9.6328125" style="51" customWidth="1"/>
    <col min="2" max="2" width="85.90625" customWidth="1"/>
    <col min="3" max="10" width="9.6328125" customWidth="1"/>
  </cols>
  <sheetData>
    <row r="1" spans="1:2" ht="104" x14ac:dyDescent="0.2">
      <c r="A1" s="51">
        <v>1</v>
      </c>
      <c r="B1" s="50" t="s">
        <v>525</v>
      </c>
    </row>
    <row r="2" spans="1:2" ht="52" x14ac:dyDescent="0.2">
      <c r="A2" s="51">
        <v>2</v>
      </c>
      <c r="B2" s="50" t="s">
        <v>526</v>
      </c>
    </row>
    <row r="3" spans="1:2" ht="39" x14ac:dyDescent="0.2">
      <c r="A3" s="51">
        <v>3</v>
      </c>
      <c r="B3" s="50" t="s">
        <v>527</v>
      </c>
    </row>
    <row r="4" spans="1:2" ht="117" x14ac:dyDescent="0.2">
      <c r="A4" s="51">
        <v>4</v>
      </c>
      <c r="B4" s="50" t="s">
        <v>528</v>
      </c>
    </row>
    <row r="5" spans="1:2" ht="195" x14ac:dyDescent="0.2">
      <c r="A5" s="51">
        <v>5</v>
      </c>
      <c r="B5" s="50" t="s">
        <v>529</v>
      </c>
    </row>
    <row r="6" spans="1:2" ht="26" x14ac:dyDescent="0.2">
      <c r="A6" s="51">
        <v>7</v>
      </c>
      <c r="B6" s="50" t="s">
        <v>530</v>
      </c>
    </row>
    <row r="7" spans="1:2" ht="117" x14ac:dyDescent="0.2">
      <c r="A7" s="51">
        <v>8</v>
      </c>
      <c r="B7" s="50" t="s">
        <v>531</v>
      </c>
    </row>
    <row r="8" spans="1:2" ht="26" x14ac:dyDescent="0.2">
      <c r="A8" s="51">
        <v>12</v>
      </c>
      <c r="B8" s="50" t="s">
        <v>532</v>
      </c>
    </row>
    <row r="9" spans="1:2" ht="52" x14ac:dyDescent="0.2">
      <c r="A9" s="51">
        <v>13</v>
      </c>
      <c r="B9" s="50" t="s">
        <v>533</v>
      </c>
    </row>
    <row r="10" spans="1:2" ht="143" x14ac:dyDescent="0.2">
      <c r="A10" s="51">
        <v>14</v>
      </c>
      <c r="B10" s="50" t="s">
        <v>534</v>
      </c>
    </row>
    <row r="11" spans="1:2" ht="39" x14ac:dyDescent="0.2">
      <c r="A11" s="51">
        <v>15</v>
      </c>
      <c r="B11" s="50" t="s">
        <v>535</v>
      </c>
    </row>
    <row r="12" spans="1:2" ht="117" x14ac:dyDescent="0.2">
      <c r="A12" s="51">
        <v>19</v>
      </c>
      <c r="B12" s="50" t="s">
        <v>536</v>
      </c>
    </row>
    <row r="13" spans="1:2" ht="65" x14ac:dyDescent="0.2">
      <c r="A13" s="51">
        <v>21</v>
      </c>
      <c r="B13" s="50" t="s">
        <v>537</v>
      </c>
    </row>
    <row r="14" spans="1:2" ht="104" x14ac:dyDescent="0.2">
      <c r="A14" s="51">
        <v>22</v>
      </c>
      <c r="B14" s="50" t="s">
        <v>538</v>
      </c>
    </row>
    <row r="15" spans="1:2" ht="104" x14ac:dyDescent="0.2">
      <c r="A15" s="51">
        <v>23</v>
      </c>
      <c r="B15" s="50" t="s">
        <v>539</v>
      </c>
    </row>
    <row r="16" spans="1:2" ht="39" x14ac:dyDescent="0.2">
      <c r="A16" s="51">
        <v>24</v>
      </c>
      <c r="B16" s="50" t="s">
        <v>540</v>
      </c>
    </row>
    <row r="17" spans="1:2" ht="130" x14ac:dyDescent="0.2">
      <c r="A17" s="51">
        <v>25</v>
      </c>
      <c r="B17" s="50" t="s">
        <v>541</v>
      </c>
    </row>
    <row r="18" spans="1:2" ht="39" x14ac:dyDescent="0.2">
      <c r="A18" s="51">
        <v>26</v>
      </c>
      <c r="B18" s="50" t="s">
        <v>542</v>
      </c>
    </row>
    <row r="19" spans="1:2" ht="117" x14ac:dyDescent="0.2">
      <c r="A19" s="51">
        <v>29</v>
      </c>
      <c r="B19" s="50" t="s">
        <v>543</v>
      </c>
    </row>
    <row r="20" spans="1:2" ht="26" x14ac:dyDescent="0.2">
      <c r="A20" s="51">
        <v>30</v>
      </c>
      <c r="B20" s="50" t="s">
        <v>544</v>
      </c>
    </row>
    <row r="21" spans="1:2" ht="65" x14ac:dyDescent="0.2">
      <c r="A21" s="51">
        <v>31</v>
      </c>
      <c r="B21" s="50" t="s">
        <v>560</v>
      </c>
    </row>
    <row r="22" spans="1:2" ht="231.75" customHeight="1" x14ac:dyDescent="0.2">
      <c r="A22" s="51">
        <v>33</v>
      </c>
      <c r="B22" s="191" t="s">
        <v>545</v>
      </c>
    </row>
    <row r="23" spans="1:2" x14ac:dyDescent="0.2">
      <c r="B23" s="50"/>
    </row>
    <row r="24" spans="1:2" x14ac:dyDescent="0.2">
      <c r="B24" s="50"/>
    </row>
    <row r="25" spans="1:2" x14ac:dyDescent="0.2">
      <c r="B25" s="50"/>
    </row>
    <row r="26" spans="1:2" x14ac:dyDescent="0.2">
      <c r="B26" s="50"/>
    </row>
    <row r="27" spans="1:2" x14ac:dyDescent="0.2">
      <c r="B27" s="50"/>
    </row>
    <row r="28" spans="1:2" x14ac:dyDescent="0.2">
      <c r="B28" s="50"/>
    </row>
    <row r="29" spans="1:2" x14ac:dyDescent="0.2">
      <c r="B29" s="50"/>
    </row>
    <row r="30" spans="1:2" x14ac:dyDescent="0.2">
      <c r="B30" s="50"/>
    </row>
    <row r="31" spans="1:2" x14ac:dyDescent="0.2">
      <c r="B31" s="50"/>
    </row>
    <row r="32" spans="1:2" x14ac:dyDescent="0.2">
      <c r="B32" s="50"/>
    </row>
    <row r="33" spans="2:2" x14ac:dyDescent="0.2">
      <c r="B33" s="50"/>
    </row>
    <row r="34" spans="2:2" x14ac:dyDescent="0.2">
      <c r="B34" s="50"/>
    </row>
    <row r="35" spans="2:2" x14ac:dyDescent="0.2">
      <c r="B35" s="50"/>
    </row>
    <row r="36" spans="2:2" x14ac:dyDescent="0.2">
      <c r="B36" s="50"/>
    </row>
    <row r="37" spans="2:2" x14ac:dyDescent="0.2">
      <c r="B37" s="50"/>
    </row>
    <row r="38" spans="2:2" x14ac:dyDescent="0.2">
      <c r="B38" s="50"/>
    </row>
    <row r="39" spans="2:2" x14ac:dyDescent="0.2">
      <c r="B39" s="50"/>
    </row>
    <row r="40" spans="2:2" x14ac:dyDescent="0.2">
      <c r="B40" s="50"/>
    </row>
    <row r="41" spans="2:2" x14ac:dyDescent="0.2">
      <c r="B41" s="50"/>
    </row>
    <row r="42" spans="2:2" x14ac:dyDescent="0.2">
      <c r="B42" s="50"/>
    </row>
    <row r="43" spans="2:2" x14ac:dyDescent="0.2">
      <c r="B43" s="50"/>
    </row>
    <row r="44" spans="2:2" x14ac:dyDescent="0.2">
      <c r="B44" s="50"/>
    </row>
    <row r="45" spans="2:2" x14ac:dyDescent="0.2">
      <c r="B45" s="50"/>
    </row>
    <row r="46" spans="2:2" x14ac:dyDescent="0.2">
      <c r="B46" s="50"/>
    </row>
    <row r="47" spans="2:2" x14ac:dyDescent="0.2">
      <c r="B47" s="50"/>
    </row>
    <row r="48" spans="2:2" x14ac:dyDescent="0.2">
      <c r="B48" s="50"/>
    </row>
    <row r="49" spans="2:2" x14ac:dyDescent="0.2">
      <c r="B49" s="50"/>
    </row>
    <row r="50" spans="2:2" x14ac:dyDescent="0.2">
      <c r="B50" s="50"/>
    </row>
    <row r="51" spans="2:2" x14ac:dyDescent="0.2">
      <c r="B51" s="50"/>
    </row>
    <row r="52" spans="2:2" x14ac:dyDescent="0.2">
      <c r="B52" s="50"/>
    </row>
    <row r="53" spans="2:2" x14ac:dyDescent="0.2">
      <c r="B53" s="50"/>
    </row>
    <row r="54" spans="2:2" x14ac:dyDescent="0.2">
      <c r="B54" s="50"/>
    </row>
    <row r="55" spans="2:2" x14ac:dyDescent="0.2">
      <c r="B55" s="50"/>
    </row>
    <row r="56" spans="2:2" x14ac:dyDescent="0.2">
      <c r="B56" s="50"/>
    </row>
    <row r="57" spans="2:2" x14ac:dyDescent="0.2">
      <c r="B57" s="50"/>
    </row>
    <row r="58" spans="2:2" x14ac:dyDescent="0.2">
      <c r="B58" s="50"/>
    </row>
    <row r="59" spans="2:2" x14ac:dyDescent="0.2">
      <c r="B59" s="50"/>
    </row>
    <row r="60" spans="2:2" x14ac:dyDescent="0.2">
      <c r="B60" s="50"/>
    </row>
    <row r="61" spans="2:2" x14ac:dyDescent="0.2">
      <c r="B61" s="50"/>
    </row>
    <row r="62" spans="2:2" x14ac:dyDescent="0.2">
      <c r="B62" s="50"/>
    </row>
    <row r="63" spans="2:2" x14ac:dyDescent="0.2">
      <c r="B63" s="50"/>
    </row>
    <row r="64" spans="2:2" x14ac:dyDescent="0.2">
      <c r="B64" s="50"/>
    </row>
    <row r="65" spans="2:2" x14ac:dyDescent="0.2">
      <c r="B65" s="50"/>
    </row>
    <row r="66" spans="2:2" x14ac:dyDescent="0.2">
      <c r="B66" s="50"/>
    </row>
    <row r="67" spans="2:2" x14ac:dyDescent="0.2">
      <c r="B67" s="50"/>
    </row>
    <row r="68" spans="2:2" x14ac:dyDescent="0.2">
      <c r="B68" s="50"/>
    </row>
    <row r="69" spans="2:2" x14ac:dyDescent="0.2">
      <c r="B69" s="50"/>
    </row>
    <row r="70" spans="2:2" x14ac:dyDescent="0.2">
      <c r="B70" s="50"/>
    </row>
    <row r="71" spans="2:2" x14ac:dyDescent="0.2">
      <c r="B71" s="50"/>
    </row>
    <row r="72" spans="2:2" x14ac:dyDescent="0.2">
      <c r="B72" s="50"/>
    </row>
    <row r="73" spans="2:2" x14ac:dyDescent="0.2">
      <c r="B73" s="50"/>
    </row>
    <row r="74" spans="2:2" x14ac:dyDescent="0.2">
      <c r="B74" s="50"/>
    </row>
    <row r="75" spans="2:2" x14ac:dyDescent="0.2">
      <c r="B75" s="50"/>
    </row>
    <row r="76" spans="2:2" x14ac:dyDescent="0.2">
      <c r="B76" s="50"/>
    </row>
    <row r="77" spans="2:2" x14ac:dyDescent="0.2">
      <c r="B77" s="50"/>
    </row>
    <row r="78" spans="2:2" x14ac:dyDescent="0.2">
      <c r="B78" s="50"/>
    </row>
    <row r="79" spans="2:2" x14ac:dyDescent="0.2">
      <c r="B79" s="50"/>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I53"/>
  <sheetViews>
    <sheetView zoomScaleNormal="100" workbookViewId="0">
      <pane xSplit="1" ySplit="2" topLeftCell="J21" activePane="bottomRight" state="frozen"/>
      <selection pane="topRight" activeCell="B1" sqref="B1"/>
      <selection pane="bottomLeft" activeCell="A3" sqref="A3"/>
      <selection pane="bottomRight" activeCell="N26" sqref="N26"/>
    </sheetView>
  </sheetViews>
  <sheetFormatPr defaultColWidth="4.6328125" defaultRowHeight="13" x14ac:dyDescent="0.2"/>
  <cols>
    <col min="1" max="1" width="7.08984375" style="24" bestFit="1" customWidth="1"/>
    <col min="2" max="2" width="6.453125" style="24" hidden="1" customWidth="1"/>
    <col min="3" max="9" width="0" style="24" hidden="1" customWidth="1"/>
    <col min="10" max="13" width="4.6328125" style="127"/>
    <col min="14" max="14" width="3.7265625" style="127" bestFit="1" customWidth="1"/>
    <col min="15" max="28" width="4.6328125" style="4" customWidth="1"/>
    <col min="29" max="73" width="4.6328125" style="24" customWidth="1"/>
    <col min="74" max="74" width="4.6328125" style="45" customWidth="1"/>
    <col min="75" max="149" width="4.6328125" style="24" customWidth="1"/>
    <col min="150" max="157" width="4.6328125" style="127" customWidth="1"/>
    <col min="158" max="171" width="4.6328125" style="4" customWidth="1"/>
    <col min="172" max="177" width="4.6328125" style="127" customWidth="1"/>
    <col min="178" max="187" width="4.6328125" style="4" customWidth="1"/>
    <col min="188" max="192" width="4.6328125" style="127" customWidth="1"/>
    <col min="193" max="199" width="4.6328125" style="4" customWidth="1"/>
    <col min="200" max="209" width="4.6328125" style="127" customWidth="1"/>
    <col min="210" max="212" width="4.6328125" style="4" customWidth="1"/>
    <col min="213" max="215" width="4.6328125" style="127" customWidth="1"/>
    <col min="216" max="222" width="4.6328125" style="4" customWidth="1"/>
    <col min="223" max="230" width="4.6328125" style="127" customWidth="1"/>
    <col min="231" max="237" width="4.6328125" style="4" customWidth="1"/>
    <col min="238" max="259" width="4.6328125" style="127" customWidth="1"/>
    <col min="260" max="262" width="4.6328125" style="4" customWidth="1"/>
    <col min="263" max="268" width="4.6328125" style="127" customWidth="1"/>
    <col min="269" max="274" width="4.6328125" style="4" customWidth="1"/>
    <col min="275" max="283" width="4.6328125" style="127" customWidth="1"/>
    <col min="284" max="284" width="3.7265625" style="127" customWidth="1"/>
    <col min="285" max="300" width="4.6328125" style="4"/>
    <col min="301" max="301" width="4.6328125" style="4" customWidth="1"/>
    <col min="302" max="302" width="4.6328125" style="4"/>
    <col min="303" max="313" width="4.6328125" style="127"/>
    <col min="314" max="329" width="4.6328125" style="4"/>
    <col min="330" max="336" width="4.6328125" style="127"/>
    <col min="337" max="353" width="4.6328125" style="4"/>
    <col min="354" max="366" width="4.6328125" style="127"/>
    <col min="367" max="476" width="4.6328125" style="4"/>
    <col min="477" max="477" width="18.90625" style="139" customWidth="1"/>
    <col min="478" max="16384" width="4.6328125" style="24"/>
  </cols>
  <sheetData>
    <row r="1" spans="1:477" s="30" customFormat="1" x14ac:dyDescent="0.2">
      <c r="A1" s="25" t="s">
        <v>17</v>
      </c>
      <c r="B1" s="6" t="s">
        <v>1</v>
      </c>
      <c r="C1" s="7"/>
      <c r="D1" s="7"/>
      <c r="E1" s="8"/>
      <c r="F1" s="26" t="s">
        <v>2</v>
      </c>
      <c r="G1" s="23"/>
      <c r="H1" s="23"/>
      <c r="I1" s="27"/>
      <c r="J1" s="113" t="s">
        <v>127</v>
      </c>
      <c r="K1" s="113"/>
      <c r="L1" s="113"/>
      <c r="M1" s="113"/>
      <c r="N1" s="113"/>
      <c r="O1" s="6" t="s">
        <v>128</v>
      </c>
      <c r="P1" s="7"/>
      <c r="Q1" s="7"/>
      <c r="R1" s="7"/>
      <c r="S1" s="7"/>
      <c r="T1" s="7"/>
      <c r="U1" s="7"/>
      <c r="V1" s="130"/>
      <c r="W1" s="131"/>
      <c r="X1" s="131"/>
      <c r="Y1" s="131"/>
      <c r="Z1" s="131"/>
      <c r="AA1" s="131"/>
      <c r="AB1" s="8"/>
      <c r="AC1" s="26" t="s">
        <v>5</v>
      </c>
      <c r="AD1" s="23"/>
      <c r="AE1" s="23"/>
      <c r="AF1" s="23"/>
      <c r="AG1" s="23"/>
      <c r="AH1" s="23"/>
      <c r="AI1" s="23"/>
      <c r="AJ1" s="23"/>
      <c r="AK1" s="28"/>
      <c r="AL1" s="7" t="s">
        <v>136</v>
      </c>
      <c r="AM1" s="7"/>
      <c r="AN1" s="7"/>
      <c r="AO1" s="7"/>
      <c r="AP1" s="7"/>
      <c r="AQ1" s="7"/>
      <c r="AR1" s="7"/>
      <c r="AS1" s="7"/>
      <c r="AT1" s="7"/>
      <c r="AU1" s="7"/>
      <c r="AV1" s="7"/>
      <c r="AW1" s="26" t="s">
        <v>18</v>
      </c>
      <c r="AX1" s="23"/>
      <c r="AY1" s="23"/>
      <c r="AZ1" s="23"/>
      <c r="BA1" s="23"/>
      <c r="BB1" s="23"/>
      <c r="BC1" s="23"/>
      <c r="BD1" s="27"/>
      <c r="BE1" s="6" t="s">
        <v>19</v>
      </c>
      <c r="BF1" s="7"/>
      <c r="BG1" s="7"/>
      <c r="BH1" s="7"/>
      <c r="BI1" s="7"/>
      <c r="BJ1" s="7"/>
      <c r="BK1" s="7"/>
      <c r="BL1" s="8"/>
      <c r="BM1" s="26" t="s">
        <v>20</v>
      </c>
      <c r="BN1" s="23"/>
      <c r="BO1" s="23"/>
      <c r="BP1" s="23"/>
      <c r="BQ1" s="23"/>
      <c r="BR1" s="23"/>
      <c r="BS1" s="23"/>
      <c r="BT1" s="23"/>
      <c r="BU1" s="23"/>
      <c r="BV1" s="29"/>
      <c r="BW1" s="23"/>
      <c r="BX1" s="23"/>
      <c r="BY1" s="27"/>
      <c r="BZ1" s="6" t="s">
        <v>21</v>
      </c>
      <c r="CA1" s="7"/>
      <c r="CB1" s="7"/>
      <c r="CC1" s="7"/>
      <c r="CD1" s="8"/>
      <c r="CE1" s="26" t="s">
        <v>22</v>
      </c>
      <c r="CF1" s="23"/>
      <c r="CG1" s="23"/>
      <c r="CH1" s="23"/>
      <c r="CI1" s="23"/>
      <c r="CJ1" s="23"/>
      <c r="CK1" s="26" t="s">
        <v>141</v>
      </c>
      <c r="CL1" s="23"/>
      <c r="CM1" s="23"/>
      <c r="CN1" s="23"/>
      <c r="CO1" s="23"/>
      <c r="CP1" s="23"/>
      <c r="CQ1" s="27"/>
      <c r="CR1" s="26" t="s">
        <v>106</v>
      </c>
      <c r="CS1" s="23"/>
      <c r="CT1" s="23"/>
      <c r="CU1" s="27"/>
      <c r="CV1" s="6" t="s">
        <v>107</v>
      </c>
      <c r="CW1" s="7"/>
      <c r="CX1" s="7"/>
      <c r="CY1" s="7"/>
      <c r="CZ1" s="8"/>
      <c r="DA1" s="26" t="s">
        <v>108</v>
      </c>
      <c r="DB1" s="23"/>
      <c r="DC1" s="23"/>
      <c r="DD1" s="27"/>
      <c r="DE1" s="6" t="s">
        <v>109</v>
      </c>
      <c r="DF1" s="7"/>
      <c r="DG1" s="7"/>
      <c r="DH1" s="7"/>
      <c r="DI1" s="7"/>
      <c r="DJ1" s="7"/>
      <c r="DK1" s="7"/>
      <c r="DL1" s="7"/>
      <c r="DM1" s="8"/>
      <c r="DN1" s="26" t="s">
        <v>112</v>
      </c>
      <c r="DO1" s="23"/>
      <c r="DP1" s="23"/>
      <c r="DQ1" s="27"/>
      <c r="DR1" s="6" t="s">
        <v>117</v>
      </c>
      <c r="DS1" s="7"/>
      <c r="DT1" s="7"/>
      <c r="DU1" s="7"/>
      <c r="DV1" s="7"/>
      <c r="DW1" s="7"/>
      <c r="DX1" s="7"/>
      <c r="DY1" s="8"/>
      <c r="DZ1" s="26" t="s">
        <v>118</v>
      </c>
      <c r="EA1" s="23"/>
      <c r="EB1" s="23"/>
      <c r="EC1" s="23"/>
      <c r="ED1" s="23"/>
      <c r="EE1" s="23"/>
      <c r="EF1" s="23"/>
      <c r="EG1" s="23"/>
      <c r="EH1" s="27"/>
      <c r="EI1" s="6" t="s">
        <v>119</v>
      </c>
      <c r="EJ1" s="7"/>
      <c r="EK1" s="7"/>
      <c r="EL1" s="7"/>
      <c r="EM1" s="7"/>
      <c r="EN1" s="7"/>
      <c r="EO1" s="7"/>
      <c r="EP1" s="7"/>
      <c r="EQ1" s="7"/>
      <c r="ER1" s="7"/>
      <c r="ES1" s="8"/>
      <c r="ET1" s="111" t="s">
        <v>143</v>
      </c>
      <c r="EU1" s="111"/>
      <c r="EV1" s="111"/>
      <c r="EW1" s="111"/>
      <c r="EX1" s="111"/>
      <c r="EY1" s="111"/>
      <c r="EZ1" s="111"/>
      <c r="FA1" s="111"/>
      <c r="FB1" s="6" t="s">
        <v>146</v>
      </c>
      <c r="FC1" s="7"/>
      <c r="FD1" s="7"/>
      <c r="FE1" s="7"/>
      <c r="FF1" s="7"/>
      <c r="FG1" s="7"/>
      <c r="FH1" s="7"/>
      <c r="FI1" s="7"/>
      <c r="FJ1" s="7"/>
      <c r="FK1" s="7"/>
      <c r="FL1" s="7"/>
      <c r="FM1" s="7"/>
      <c r="FN1" s="7"/>
      <c r="FO1" s="8"/>
      <c r="FP1" s="111" t="s">
        <v>155</v>
      </c>
      <c r="FQ1" s="111"/>
      <c r="FR1" s="111"/>
      <c r="FS1" s="111"/>
      <c r="FT1" s="111"/>
      <c r="FU1" s="111"/>
      <c r="FV1" s="6" t="s">
        <v>156</v>
      </c>
      <c r="FW1" s="7"/>
      <c r="FX1" s="7"/>
      <c r="FY1" s="7"/>
      <c r="FZ1" s="7"/>
      <c r="GA1" s="7"/>
      <c r="GB1" s="7"/>
      <c r="GC1" s="7"/>
      <c r="GD1" s="7"/>
      <c r="GE1" s="8"/>
      <c r="GF1" s="111" t="s">
        <v>157</v>
      </c>
      <c r="GG1" s="111"/>
      <c r="GH1" s="111"/>
      <c r="GI1" s="111"/>
      <c r="GJ1" s="111"/>
      <c r="GK1" s="6" t="s">
        <v>158</v>
      </c>
      <c r="GL1" s="7"/>
      <c r="GM1" s="7"/>
      <c r="GN1" s="7"/>
      <c r="GO1" s="7"/>
      <c r="GP1" s="7"/>
      <c r="GQ1" s="8"/>
      <c r="GR1" s="111" t="s">
        <v>159</v>
      </c>
      <c r="GS1" s="111"/>
      <c r="GT1" s="111"/>
      <c r="GU1" s="111"/>
      <c r="GV1" s="111"/>
      <c r="GW1" s="111"/>
      <c r="GX1" s="111"/>
      <c r="GY1" s="111"/>
      <c r="GZ1" s="111"/>
      <c r="HA1" s="111"/>
      <c r="HB1" s="6" t="s">
        <v>160</v>
      </c>
      <c r="HC1" s="7"/>
      <c r="HD1" s="8"/>
      <c r="HE1" s="112" t="s">
        <v>161</v>
      </c>
      <c r="HF1" s="113"/>
      <c r="HG1" s="114"/>
      <c r="HH1" s="6" t="s">
        <v>162</v>
      </c>
      <c r="HI1" s="7"/>
      <c r="HJ1" s="7"/>
      <c r="HK1" s="7"/>
      <c r="HL1" s="7"/>
      <c r="HM1" s="7"/>
      <c r="HN1" s="8"/>
      <c r="HO1" s="111" t="s">
        <v>167</v>
      </c>
      <c r="HP1" s="111"/>
      <c r="HQ1" s="111"/>
      <c r="HR1" s="111"/>
      <c r="HS1" s="111"/>
      <c r="HT1" s="111"/>
      <c r="HU1" s="111"/>
      <c r="HV1" s="115"/>
      <c r="HW1" s="48" t="s">
        <v>168</v>
      </c>
      <c r="HX1" s="47"/>
      <c r="HY1" s="47"/>
      <c r="HZ1" s="47"/>
      <c r="IA1" s="47"/>
      <c r="IB1" s="47"/>
      <c r="IC1" s="47"/>
      <c r="ID1" s="112" t="s">
        <v>169</v>
      </c>
      <c r="IE1" s="113"/>
      <c r="IF1" s="113"/>
      <c r="IG1" s="113"/>
      <c r="IH1" s="113"/>
      <c r="II1" s="113"/>
      <c r="IJ1" s="113"/>
      <c r="IK1" s="113"/>
      <c r="IL1" s="113"/>
      <c r="IM1" s="113"/>
      <c r="IN1" s="113"/>
      <c r="IO1" s="113"/>
      <c r="IP1" s="113"/>
      <c r="IQ1" s="113"/>
      <c r="IR1" s="113"/>
      <c r="IS1" s="113"/>
      <c r="IT1" s="113"/>
      <c r="IU1" s="113"/>
      <c r="IV1" s="113"/>
      <c r="IW1" s="113"/>
      <c r="IX1" s="113"/>
      <c r="IY1" s="114"/>
      <c r="IZ1" s="47" t="s">
        <v>182</v>
      </c>
      <c r="JA1" s="47"/>
      <c r="JB1" s="47"/>
      <c r="JC1" s="111" t="s">
        <v>183</v>
      </c>
      <c r="JD1" s="113"/>
      <c r="JE1" s="113"/>
      <c r="JF1" s="113"/>
      <c r="JG1" s="113"/>
      <c r="JH1" s="114"/>
      <c r="JI1" s="47" t="s">
        <v>184</v>
      </c>
      <c r="JJ1" s="47"/>
      <c r="JK1" s="47"/>
      <c r="JL1" s="47"/>
      <c r="JM1" s="47"/>
      <c r="JN1" s="47"/>
      <c r="JO1" s="112" t="s">
        <v>185</v>
      </c>
      <c r="JP1" s="113"/>
      <c r="JQ1" s="113"/>
      <c r="JR1" s="113"/>
      <c r="JS1" s="113"/>
      <c r="JT1" s="113"/>
      <c r="JU1" s="113"/>
      <c r="JV1" s="113"/>
      <c r="JW1" s="113"/>
      <c r="JX1" s="114"/>
      <c r="JY1" s="47" t="s">
        <v>470</v>
      </c>
      <c r="JZ1" s="47"/>
      <c r="KA1" s="47"/>
      <c r="KB1" s="47"/>
      <c r="KC1" s="47"/>
      <c r="KD1" s="47"/>
      <c r="KE1" s="47"/>
      <c r="KF1" s="47"/>
      <c r="KG1" s="47"/>
      <c r="KH1" s="47" t="s">
        <v>471</v>
      </c>
      <c r="KI1" s="47"/>
      <c r="KJ1" s="47"/>
      <c r="KK1" s="47"/>
      <c r="KL1" s="47"/>
      <c r="KM1" s="47"/>
      <c r="KN1" s="47"/>
      <c r="KO1" s="47"/>
      <c r="KP1" s="47"/>
      <c r="KQ1" s="116" t="s">
        <v>472</v>
      </c>
      <c r="KR1" s="111"/>
      <c r="KS1" s="111"/>
      <c r="KT1" s="133"/>
      <c r="KU1" s="134"/>
      <c r="KV1" s="134"/>
      <c r="KW1" s="134"/>
      <c r="KX1" s="134"/>
      <c r="KY1" s="134"/>
      <c r="KZ1" s="134"/>
      <c r="LA1" s="111"/>
      <c r="LB1" s="6" t="s">
        <v>473</v>
      </c>
      <c r="LC1" s="7"/>
      <c r="LD1" s="7"/>
      <c r="LE1" s="7"/>
      <c r="LF1" s="7"/>
      <c r="LG1" s="7"/>
      <c r="LH1" s="7"/>
      <c r="LI1" s="8"/>
      <c r="LJ1" s="6" t="s">
        <v>474</v>
      </c>
      <c r="LK1" s="7"/>
      <c r="LL1" s="7"/>
      <c r="LM1" s="7"/>
      <c r="LN1" s="7"/>
      <c r="LO1" s="7"/>
      <c r="LP1" s="7"/>
      <c r="LQ1" s="8"/>
      <c r="LR1" s="111" t="s">
        <v>475</v>
      </c>
      <c r="LS1" s="111"/>
      <c r="LT1" s="111"/>
      <c r="LU1" s="111"/>
      <c r="LV1" s="111"/>
      <c r="LW1" s="111"/>
      <c r="LX1" s="111"/>
      <c r="LY1" s="6" t="s">
        <v>476</v>
      </c>
      <c r="LZ1" s="7"/>
      <c r="MA1" s="7"/>
      <c r="MB1" s="7"/>
      <c r="MC1" s="7"/>
      <c r="MD1" s="7"/>
      <c r="ME1" s="7"/>
      <c r="MF1" s="7"/>
      <c r="MG1" s="7"/>
      <c r="MH1" s="7"/>
      <c r="MI1" s="7"/>
      <c r="MJ1" s="7"/>
      <c r="MK1" s="7"/>
      <c r="ML1" s="7"/>
      <c r="MM1" s="7"/>
      <c r="MN1" s="7"/>
      <c r="MO1" s="8"/>
      <c r="MP1" s="111" t="s">
        <v>186</v>
      </c>
      <c r="MQ1" s="111"/>
      <c r="MR1" s="111"/>
      <c r="MS1" s="111"/>
      <c r="MT1" s="111"/>
      <c r="MU1" s="111"/>
      <c r="MV1" s="111"/>
      <c r="MW1" s="111"/>
      <c r="MX1" s="111"/>
      <c r="MY1" s="111"/>
      <c r="MZ1" s="111"/>
      <c r="NA1" s="111"/>
      <c r="NB1" s="111"/>
      <c r="NC1" s="6" t="s">
        <v>187</v>
      </c>
      <c r="ND1" s="7"/>
      <c r="NE1" s="7"/>
      <c r="NF1" s="7"/>
      <c r="NG1" s="7"/>
      <c r="NH1" s="8"/>
      <c r="NI1" s="6" t="s">
        <v>477</v>
      </c>
      <c r="NJ1" s="7"/>
      <c r="NK1" s="7"/>
      <c r="NL1" s="8"/>
      <c r="NM1" s="6" t="s">
        <v>199</v>
      </c>
      <c r="NN1" s="7"/>
      <c r="NO1" s="7"/>
      <c r="NP1" s="8"/>
      <c r="NQ1" s="6" t="s">
        <v>478</v>
      </c>
      <c r="NR1" s="7"/>
      <c r="NS1" s="7"/>
      <c r="NT1" s="8"/>
      <c r="NU1" s="6" t="s">
        <v>199</v>
      </c>
      <c r="NV1" s="7"/>
      <c r="NW1" s="7"/>
      <c r="NX1" s="8"/>
      <c r="NY1" s="6" t="s">
        <v>479</v>
      </c>
      <c r="NZ1" s="7"/>
      <c r="OA1" s="7"/>
      <c r="OB1" s="8"/>
      <c r="OC1" s="6" t="s">
        <v>199</v>
      </c>
      <c r="OD1" s="7"/>
      <c r="OE1" s="7"/>
      <c r="OF1" s="8"/>
      <c r="OG1" s="6" t="s">
        <v>480</v>
      </c>
      <c r="OH1" s="7"/>
      <c r="OI1" s="7"/>
      <c r="OJ1" s="8"/>
      <c r="OK1" s="6" t="s">
        <v>199</v>
      </c>
      <c r="OL1" s="7"/>
      <c r="OM1" s="7"/>
      <c r="ON1" s="8"/>
      <c r="OO1" s="6" t="s">
        <v>189</v>
      </c>
      <c r="OP1" s="7"/>
      <c r="OQ1" s="7"/>
      <c r="OR1" s="8"/>
      <c r="OS1" s="6" t="s">
        <v>199</v>
      </c>
      <c r="OT1" s="7"/>
      <c r="OU1" s="7"/>
      <c r="OV1" s="8"/>
      <c r="OW1" s="6" t="s">
        <v>190</v>
      </c>
      <c r="OX1" s="7"/>
      <c r="OY1" s="7"/>
      <c r="OZ1" s="8"/>
      <c r="PA1" s="6" t="s">
        <v>199</v>
      </c>
      <c r="PB1" s="7"/>
      <c r="PC1" s="7"/>
      <c r="PD1" s="8"/>
      <c r="PE1" s="6" t="s">
        <v>191</v>
      </c>
      <c r="PF1" s="7"/>
      <c r="PG1" s="7"/>
      <c r="PH1" s="8"/>
      <c r="PI1" s="6" t="s">
        <v>199</v>
      </c>
      <c r="PJ1" s="7"/>
      <c r="PK1" s="7"/>
      <c r="PL1" s="8"/>
      <c r="PM1" s="6" t="s">
        <v>192</v>
      </c>
      <c r="PN1" s="7"/>
      <c r="PO1" s="7"/>
      <c r="PP1" s="8"/>
      <c r="PQ1" s="6" t="s">
        <v>199</v>
      </c>
      <c r="PR1" s="7"/>
      <c r="PS1" s="7"/>
      <c r="PT1" s="8"/>
      <c r="PU1" s="6" t="s">
        <v>481</v>
      </c>
      <c r="PV1" s="7"/>
      <c r="PW1" s="7"/>
      <c r="PX1" s="8"/>
      <c r="PY1" s="6" t="s">
        <v>199</v>
      </c>
      <c r="PZ1" s="7"/>
      <c r="QA1" s="7"/>
      <c r="QB1" s="8"/>
      <c r="QC1" s="6" t="s">
        <v>193</v>
      </c>
      <c r="QD1" s="7"/>
      <c r="QE1" s="7"/>
      <c r="QF1" s="8"/>
      <c r="QG1" s="6" t="s">
        <v>199</v>
      </c>
      <c r="QH1" s="7"/>
      <c r="QI1" s="7"/>
      <c r="QJ1" s="8"/>
      <c r="QK1" s="6" t="s">
        <v>194</v>
      </c>
      <c r="QL1" s="7"/>
      <c r="QM1" s="7"/>
      <c r="QN1" s="8"/>
      <c r="QO1" s="6" t="s">
        <v>199</v>
      </c>
      <c r="QP1" s="7"/>
      <c r="QQ1" s="7"/>
      <c r="QR1" s="8"/>
      <c r="QS1" s="6" t="s">
        <v>195</v>
      </c>
      <c r="QT1" s="7"/>
      <c r="QU1" s="7"/>
      <c r="QV1" s="8"/>
      <c r="QW1" s="6" t="s">
        <v>199</v>
      </c>
      <c r="QX1" s="7"/>
      <c r="QY1" s="7"/>
      <c r="QZ1" s="8"/>
      <c r="RA1" s="6" t="s">
        <v>482</v>
      </c>
      <c r="RB1" s="7"/>
      <c r="RC1" s="7"/>
      <c r="RD1" s="8"/>
      <c r="RE1" s="6" t="s">
        <v>199</v>
      </c>
      <c r="RF1" s="7"/>
      <c r="RG1" s="7"/>
      <c r="RH1" s="8"/>
      <c r="RI1" s="113" t="s">
        <v>483</v>
      </c>
    </row>
    <row r="2" spans="1:477" s="35" customFormat="1" ht="25.5" customHeight="1" x14ac:dyDescent="0.2">
      <c r="A2" s="31" t="s">
        <v>0</v>
      </c>
      <c r="B2" s="15">
        <v>1</v>
      </c>
      <c r="C2" s="16">
        <v>2</v>
      </c>
      <c r="D2" s="16">
        <v>3</v>
      </c>
      <c r="E2" s="17" t="s">
        <v>3</v>
      </c>
      <c r="F2" s="32">
        <v>1</v>
      </c>
      <c r="G2" s="33">
        <v>2</v>
      </c>
      <c r="H2" s="31" t="s">
        <v>126</v>
      </c>
      <c r="I2" s="34" t="s">
        <v>4</v>
      </c>
      <c r="J2" s="183" t="s">
        <v>484</v>
      </c>
      <c r="K2" s="184" t="s">
        <v>485</v>
      </c>
      <c r="L2" s="184" t="s">
        <v>486</v>
      </c>
      <c r="M2" s="185" t="s">
        <v>487</v>
      </c>
      <c r="N2" s="121" t="s">
        <v>4</v>
      </c>
      <c r="O2" s="15" t="s">
        <v>23</v>
      </c>
      <c r="P2" s="16" t="s">
        <v>24</v>
      </c>
      <c r="Q2" s="16" t="s">
        <v>129</v>
      </c>
      <c r="R2" s="16" t="s">
        <v>130</v>
      </c>
      <c r="S2" s="16" t="s">
        <v>131</v>
      </c>
      <c r="T2" s="16" t="s">
        <v>132</v>
      </c>
      <c r="U2" s="16" t="s">
        <v>133</v>
      </c>
      <c r="V2" s="16" t="s">
        <v>116</v>
      </c>
      <c r="W2" s="16" t="s">
        <v>121</v>
      </c>
      <c r="X2" s="16" t="s">
        <v>122</v>
      </c>
      <c r="Y2" s="16" t="s">
        <v>123</v>
      </c>
      <c r="Z2" s="16" t="s">
        <v>134</v>
      </c>
      <c r="AA2" s="16" t="s">
        <v>135</v>
      </c>
      <c r="AB2" s="17" t="s">
        <v>3</v>
      </c>
      <c r="AC2" s="32" t="s">
        <v>23</v>
      </c>
      <c r="AD2" s="33" t="s">
        <v>24</v>
      </c>
      <c r="AE2" s="33" t="s">
        <v>129</v>
      </c>
      <c r="AF2" s="33" t="s">
        <v>130</v>
      </c>
      <c r="AG2" s="33" t="s">
        <v>131</v>
      </c>
      <c r="AH2" s="33" t="s">
        <v>132</v>
      </c>
      <c r="AI2" s="33" t="s">
        <v>133</v>
      </c>
      <c r="AJ2" s="33" t="s">
        <v>223</v>
      </c>
      <c r="AK2" s="33" t="s">
        <v>3</v>
      </c>
      <c r="AL2" s="18" t="s">
        <v>10</v>
      </c>
      <c r="AM2" s="19" t="s">
        <v>11</v>
      </c>
      <c r="AN2" s="19" t="s">
        <v>137</v>
      </c>
      <c r="AO2" s="19" t="s">
        <v>12</v>
      </c>
      <c r="AP2" s="19" t="s">
        <v>13</v>
      </c>
      <c r="AQ2" s="19" t="s">
        <v>14</v>
      </c>
      <c r="AR2" s="20" t="s">
        <v>4</v>
      </c>
      <c r="AS2" s="18" t="s">
        <v>15</v>
      </c>
      <c r="AT2" s="20" t="s">
        <v>4</v>
      </c>
      <c r="AU2" s="18" t="s">
        <v>16</v>
      </c>
      <c r="AV2" s="20" t="s">
        <v>4</v>
      </c>
      <c r="AW2" s="32" t="s">
        <v>23</v>
      </c>
      <c r="AX2" s="33" t="s">
        <v>24</v>
      </c>
      <c r="AY2" s="33" t="s">
        <v>129</v>
      </c>
      <c r="AZ2" s="33" t="s">
        <v>130</v>
      </c>
      <c r="BA2" s="33" t="s">
        <v>113</v>
      </c>
      <c r="BB2" s="33" t="s">
        <v>114</v>
      </c>
      <c r="BC2" s="31" t="s">
        <v>133</v>
      </c>
      <c r="BD2" s="34" t="s">
        <v>4</v>
      </c>
      <c r="BE2" s="15" t="s">
        <v>23</v>
      </c>
      <c r="BF2" s="16" t="s">
        <v>24</v>
      </c>
      <c r="BG2" s="16" t="s">
        <v>129</v>
      </c>
      <c r="BH2" s="16" t="s">
        <v>130</v>
      </c>
      <c r="BI2" s="16" t="s">
        <v>113</v>
      </c>
      <c r="BJ2" s="16" t="s">
        <v>114</v>
      </c>
      <c r="BK2" s="16" t="s">
        <v>115</v>
      </c>
      <c r="BL2" s="17" t="s">
        <v>4</v>
      </c>
      <c r="BM2" s="32" t="s">
        <v>23</v>
      </c>
      <c r="BN2" s="128" t="s">
        <v>138</v>
      </c>
      <c r="BO2" s="128" t="s">
        <v>129</v>
      </c>
      <c r="BP2" s="128" t="s">
        <v>130</v>
      </c>
      <c r="BQ2" s="128" t="s">
        <v>131</v>
      </c>
      <c r="BR2" s="33" t="s">
        <v>114</v>
      </c>
      <c r="BS2" s="33" t="s">
        <v>133</v>
      </c>
      <c r="BT2" s="33" t="s">
        <v>139</v>
      </c>
      <c r="BU2" s="33" t="s">
        <v>140</v>
      </c>
      <c r="BV2" s="33" t="s">
        <v>122</v>
      </c>
      <c r="BW2" s="33" t="s">
        <v>123</v>
      </c>
      <c r="BX2" s="33" t="s">
        <v>124</v>
      </c>
      <c r="BY2" s="34" t="s">
        <v>4</v>
      </c>
      <c r="BZ2" s="15" t="s">
        <v>23</v>
      </c>
      <c r="CA2" s="16" t="s">
        <v>24</v>
      </c>
      <c r="CB2" s="16" t="s">
        <v>25</v>
      </c>
      <c r="CC2" s="16" t="s">
        <v>26</v>
      </c>
      <c r="CD2" s="17" t="s">
        <v>4</v>
      </c>
      <c r="CE2" s="32" t="s">
        <v>23</v>
      </c>
      <c r="CF2" s="33" t="s">
        <v>24</v>
      </c>
      <c r="CG2" s="33" t="s">
        <v>25</v>
      </c>
      <c r="CH2" s="33" t="s">
        <v>26</v>
      </c>
      <c r="CI2" s="33" t="s">
        <v>27</v>
      </c>
      <c r="CJ2" s="31" t="s">
        <v>3</v>
      </c>
      <c r="CK2" s="32" t="s">
        <v>142</v>
      </c>
      <c r="CL2" s="33" t="s">
        <v>120</v>
      </c>
      <c r="CM2" s="33" t="s">
        <v>110</v>
      </c>
      <c r="CN2" s="33" t="s">
        <v>111</v>
      </c>
      <c r="CO2" s="33" t="s">
        <v>131</v>
      </c>
      <c r="CP2" s="31" t="s">
        <v>274</v>
      </c>
      <c r="CQ2" s="34" t="s">
        <v>4</v>
      </c>
      <c r="CR2" s="32" t="s">
        <v>23</v>
      </c>
      <c r="CS2" s="33" t="s">
        <v>6</v>
      </c>
      <c r="CT2" s="33" t="s">
        <v>7</v>
      </c>
      <c r="CU2" s="34" t="s">
        <v>4</v>
      </c>
      <c r="CV2" s="15" t="s">
        <v>23</v>
      </c>
      <c r="CW2" s="16" t="s">
        <v>6</v>
      </c>
      <c r="CX2" s="16" t="s">
        <v>7</v>
      </c>
      <c r="CY2" s="16" t="s">
        <v>8</v>
      </c>
      <c r="CZ2" s="17" t="s">
        <v>4</v>
      </c>
      <c r="DA2" s="32" t="s">
        <v>23</v>
      </c>
      <c r="DB2" s="33" t="s">
        <v>6</v>
      </c>
      <c r="DC2" s="33" t="s">
        <v>7</v>
      </c>
      <c r="DD2" s="34" t="s">
        <v>3</v>
      </c>
      <c r="DE2" s="15" t="s">
        <v>23</v>
      </c>
      <c r="DF2" s="21" t="s">
        <v>138</v>
      </c>
      <c r="DG2" s="21" t="s">
        <v>129</v>
      </c>
      <c r="DH2" s="21" t="s">
        <v>130</v>
      </c>
      <c r="DI2" s="16" t="s">
        <v>131</v>
      </c>
      <c r="DJ2" s="16" t="s">
        <v>114</v>
      </c>
      <c r="DK2" s="16" t="s">
        <v>115</v>
      </c>
      <c r="DL2" s="22" t="s">
        <v>139</v>
      </c>
      <c r="DM2" s="17" t="s">
        <v>4</v>
      </c>
      <c r="DN2" s="32" t="s">
        <v>23</v>
      </c>
      <c r="DO2" s="33" t="s">
        <v>24</v>
      </c>
      <c r="DP2" s="33" t="s">
        <v>25</v>
      </c>
      <c r="DQ2" s="34" t="s">
        <v>4</v>
      </c>
      <c r="DR2" s="15" t="s">
        <v>23</v>
      </c>
      <c r="DS2" s="16" t="s">
        <v>6</v>
      </c>
      <c r="DT2" s="16" t="s">
        <v>7</v>
      </c>
      <c r="DU2" s="16" t="s">
        <v>111</v>
      </c>
      <c r="DV2" s="16" t="s">
        <v>113</v>
      </c>
      <c r="DW2" s="16" t="s">
        <v>114</v>
      </c>
      <c r="DX2" s="16" t="s">
        <v>115</v>
      </c>
      <c r="DY2" s="17" t="s">
        <v>4</v>
      </c>
      <c r="DZ2" s="32" t="s">
        <v>23</v>
      </c>
      <c r="EA2" s="128" t="s">
        <v>138</v>
      </c>
      <c r="EB2" s="128" t="s">
        <v>129</v>
      </c>
      <c r="EC2" s="128" t="s">
        <v>130</v>
      </c>
      <c r="ED2" s="128" t="s">
        <v>131</v>
      </c>
      <c r="EE2" s="128" t="s">
        <v>132</v>
      </c>
      <c r="EF2" s="128" t="s">
        <v>133</v>
      </c>
      <c r="EG2" s="33" t="s">
        <v>139</v>
      </c>
      <c r="EH2" s="34" t="s">
        <v>4</v>
      </c>
      <c r="EI2" s="15" t="s">
        <v>23</v>
      </c>
      <c r="EJ2" s="21" t="s">
        <v>120</v>
      </c>
      <c r="EK2" s="21" t="s">
        <v>110</v>
      </c>
      <c r="EL2" s="21" t="s">
        <v>111</v>
      </c>
      <c r="EM2" s="21" t="s">
        <v>196</v>
      </c>
      <c r="EN2" s="21" t="s">
        <v>197</v>
      </c>
      <c r="EO2" s="21" t="s">
        <v>198</v>
      </c>
      <c r="EP2" s="21" t="s">
        <v>116</v>
      </c>
      <c r="EQ2" s="16" t="s">
        <v>121</v>
      </c>
      <c r="ER2" s="16" t="s">
        <v>122</v>
      </c>
      <c r="ES2" s="17" t="s">
        <v>4</v>
      </c>
      <c r="ET2" s="117" t="s">
        <v>23</v>
      </c>
      <c r="EU2" s="118" t="s">
        <v>24</v>
      </c>
      <c r="EV2" s="118" t="s">
        <v>126</v>
      </c>
      <c r="EW2" s="118" t="s">
        <v>144</v>
      </c>
      <c r="EX2" s="118" t="s">
        <v>145</v>
      </c>
      <c r="EY2" s="118" t="s">
        <v>28</v>
      </c>
      <c r="EZ2" s="118" t="s">
        <v>29</v>
      </c>
      <c r="FA2" s="119" t="s">
        <v>3</v>
      </c>
      <c r="FB2" s="15" t="s">
        <v>23</v>
      </c>
      <c r="FC2" s="21" t="s">
        <v>147</v>
      </c>
      <c r="FD2" s="21" t="s">
        <v>126</v>
      </c>
      <c r="FE2" s="21" t="s">
        <v>144</v>
      </c>
      <c r="FF2" s="21" t="s">
        <v>145</v>
      </c>
      <c r="FG2" s="21" t="s">
        <v>148</v>
      </c>
      <c r="FH2" s="21" t="s">
        <v>149</v>
      </c>
      <c r="FI2" s="21" t="s">
        <v>150</v>
      </c>
      <c r="FJ2" s="21" t="s">
        <v>151</v>
      </c>
      <c r="FK2" s="16" t="s">
        <v>32</v>
      </c>
      <c r="FL2" s="16" t="s">
        <v>152</v>
      </c>
      <c r="FM2" s="16" t="s">
        <v>153</v>
      </c>
      <c r="FN2" s="16" t="s">
        <v>154</v>
      </c>
      <c r="FO2" s="17" t="s">
        <v>3</v>
      </c>
      <c r="FP2" s="117" t="s">
        <v>23</v>
      </c>
      <c r="FQ2" s="118" t="s">
        <v>24</v>
      </c>
      <c r="FR2" s="118" t="s">
        <v>25</v>
      </c>
      <c r="FS2" s="118" t="s">
        <v>26</v>
      </c>
      <c r="FT2" s="118" t="s">
        <v>27</v>
      </c>
      <c r="FU2" s="119" t="s">
        <v>3</v>
      </c>
      <c r="FV2" s="15" t="s">
        <v>23</v>
      </c>
      <c r="FW2" s="21" t="s">
        <v>147</v>
      </c>
      <c r="FX2" s="21" t="s">
        <v>126</v>
      </c>
      <c r="FY2" s="21" t="s">
        <v>144</v>
      </c>
      <c r="FZ2" s="21" t="s">
        <v>145</v>
      </c>
      <c r="GA2" s="16" t="s">
        <v>28</v>
      </c>
      <c r="GB2" s="16" t="s">
        <v>29</v>
      </c>
      <c r="GC2" s="16" t="s">
        <v>30</v>
      </c>
      <c r="GD2" s="16" t="s">
        <v>31</v>
      </c>
      <c r="GE2" s="17" t="s">
        <v>3</v>
      </c>
      <c r="GF2" s="117" t="s">
        <v>23</v>
      </c>
      <c r="GG2" s="118" t="s">
        <v>24</v>
      </c>
      <c r="GH2" s="118" t="s">
        <v>25</v>
      </c>
      <c r="GI2" s="118" t="s">
        <v>26</v>
      </c>
      <c r="GJ2" s="119" t="s">
        <v>3</v>
      </c>
      <c r="GK2" s="15" t="s">
        <v>23</v>
      </c>
      <c r="GL2" s="16" t="s">
        <v>24</v>
      </c>
      <c r="GM2" s="16" t="s">
        <v>25</v>
      </c>
      <c r="GN2" s="16" t="s">
        <v>26</v>
      </c>
      <c r="GO2" s="16" t="s">
        <v>145</v>
      </c>
      <c r="GP2" s="16" t="s">
        <v>28</v>
      </c>
      <c r="GQ2" s="17" t="s">
        <v>3</v>
      </c>
      <c r="GR2" s="117" t="s">
        <v>23</v>
      </c>
      <c r="GS2" s="118" t="s">
        <v>24</v>
      </c>
      <c r="GT2" s="118" t="s">
        <v>25</v>
      </c>
      <c r="GU2" s="118" t="s">
        <v>144</v>
      </c>
      <c r="GV2" s="118" t="s">
        <v>145</v>
      </c>
      <c r="GW2" s="118" t="s">
        <v>148</v>
      </c>
      <c r="GX2" s="118" t="s">
        <v>149</v>
      </c>
      <c r="GY2" s="118" t="s">
        <v>30</v>
      </c>
      <c r="GZ2" s="118" t="s">
        <v>31</v>
      </c>
      <c r="HA2" s="119" t="s">
        <v>3</v>
      </c>
      <c r="HB2" s="15" t="s">
        <v>23</v>
      </c>
      <c r="HC2" s="16" t="s">
        <v>24</v>
      </c>
      <c r="HD2" s="17" t="s">
        <v>3</v>
      </c>
      <c r="HE2" s="120" t="s">
        <v>23</v>
      </c>
      <c r="HF2" s="118" t="s">
        <v>24</v>
      </c>
      <c r="HG2" s="121" t="s">
        <v>3</v>
      </c>
      <c r="HH2" s="15" t="s">
        <v>23</v>
      </c>
      <c r="HI2" s="16" t="s">
        <v>24</v>
      </c>
      <c r="HJ2" s="16" t="s">
        <v>163</v>
      </c>
      <c r="HK2" s="16" t="s">
        <v>164</v>
      </c>
      <c r="HL2" s="16" t="s">
        <v>165</v>
      </c>
      <c r="HM2" s="16" t="s">
        <v>166</v>
      </c>
      <c r="HN2" s="17" t="s">
        <v>3</v>
      </c>
      <c r="HO2" s="117" t="s">
        <v>23</v>
      </c>
      <c r="HP2" s="118" t="s">
        <v>24</v>
      </c>
      <c r="HQ2" s="118" t="s">
        <v>25</v>
      </c>
      <c r="HR2" s="118" t="s">
        <v>144</v>
      </c>
      <c r="HS2" s="118" t="s">
        <v>145</v>
      </c>
      <c r="HT2" s="118" t="s">
        <v>28</v>
      </c>
      <c r="HU2" s="118" t="s">
        <v>29</v>
      </c>
      <c r="HV2" s="121" t="s">
        <v>3</v>
      </c>
      <c r="HW2" s="15" t="s">
        <v>23</v>
      </c>
      <c r="HX2" s="16" t="s">
        <v>24</v>
      </c>
      <c r="HY2" s="16" t="s">
        <v>126</v>
      </c>
      <c r="HZ2" s="16" t="s">
        <v>26</v>
      </c>
      <c r="IA2" s="16" t="s">
        <v>27</v>
      </c>
      <c r="IB2" s="16" t="s">
        <v>28</v>
      </c>
      <c r="IC2" s="22" t="s">
        <v>3</v>
      </c>
      <c r="ID2" s="120" t="s">
        <v>23</v>
      </c>
      <c r="IE2" s="117" t="s">
        <v>147</v>
      </c>
      <c r="IF2" s="117" t="s">
        <v>126</v>
      </c>
      <c r="IG2" s="117" t="s">
        <v>144</v>
      </c>
      <c r="IH2" s="117" t="s">
        <v>145</v>
      </c>
      <c r="II2" s="117" t="s">
        <v>148</v>
      </c>
      <c r="IJ2" s="117" t="s">
        <v>149</v>
      </c>
      <c r="IK2" s="117" t="s">
        <v>150</v>
      </c>
      <c r="IL2" s="117" t="s">
        <v>151</v>
      </c>
      <c r="IM2" s="117" t="s">
        <v>170</v>
      </c>
      <c r="IN2" s="117" t="s">
        <v>171</v>
      </c>
      <c r="IO2" s="117" t="s">
        <v>172</v>
      </c>
      <c r="IP2" s="117" t="s">
        <v>173</v>
      </c>
      <c r="IQ2" s="117" t="s">
        <v>174</v>
      </c>
      <c r="IR2" s="117" t="s">
        <v>175</v>
      </c>
      <c r="IS2" s="117" t="s">
        <v>176</v>
      </c>
      <c r="IT2" s="117" t="s">
        <v>177</v>
      </c>
      <c r="IU2" s="118" t="s">
        <v>178</v>
      </c>
      <c r="IV2" s="118" t="s">
        <v>179</v>
      </c>
      <c r="IW2" s="118" t="s">
        <v>180</v>
      </c>
      <c r="IX2" s="118" t="s">
        <v>181</v>
      </c>
      <c r="IY2" s="121" t="s">
        <v>3</v>
      </c>
      <c r="IZ2" s="21" t="s">
        <v>23</v>
      </c>
      <c r="JA2" s="16" t="s">
        <v>24</v>
      </c>
      <c r="JB2" s="22" t="s">
        <v>3</v>
      </c>
      <c r="JC2" s="120" t="s">
        <v>142</v>
      </c>
      <c r="JD2" s="118" t="s">
        <v>120</v>
      </c>
      <c r="JE2" s="118" t="s">
        <v>110</v>
      </c>
      <c r="JF2" s="118" t="s">
        <v>111</v>
      </c>
      <c r="JG2" s="118" t="s">
        <v>113</v>
      </c>
      <c r="JH2" s="121" t="s">
        <v>3</v>
      </c>
      <c r="JI2" s="21" t="s">
        <v>23</v>
      </c>
      <c r="JJ2" s="16" t="s">
        <v>24</v>
      </c>
      <c r="JK2" s="16" t="s">
        <v>25</v>
      </c>
      <c r="JL2" s="16" t="s">
        <v>26</v>
      </c>
      <c r="JM2" s="16" t="s">
        <v>27</v>
      </c>
      <c r="JN2" s="22" t="s">
        <v>3</v>
      </c>
      <c r="JO2" s="120" t="s">
        <v>23</v>
      </c>
      <c r="JP2" s="118" t="s">
        <v>24</v>
      </c>
      <c r="JQ2" s="118" t="s">
        <v>25</v>
      </c>
      <c r="JR2" s="118" t="s">
        <v>26</v>
      </c>
      <c r="JS2" s="118" t="s">
        <v>9</v>
      </c>
      <c r="JT2" s="118" t="s">
        <v>488</v>
      </c>
      <c r="JU2" s="118" t="s">
        <v>489</v>
      </c>
      <c r="JV2" s="118" t="s">
        <v>490</v>
      </c>
      <c r="JW2" s="118" t="s">
        <v>491</v>
      </c>
      <c r="JX2" s="121" t="s">
        <v>3</v>
      </c>
      <c r="JY2" s="21" t="s">
        <v>23</v>
      </c>
      <c r="JZ2" s="21" t="s">
        <v>24</v>
      </c>
      <c r="KA2" s="21" t="s">
        <v>25</v>
      </c>
      <c r="KB2" s="21" t="s">
        <v>8</v>
      </c>
      <c r="KC2" s="21" t="s">
        <v>9</v>
      </c>
      <c r="KD2" s="21" t="s">
        <v>488</v>
      </c>
      <c r="KE2" s="21" t="s">
        <v>489</v>
      </c>
      <c r="KF2" s="21" t="s">
        <v>490</v>
      </c>
      <c r="KG2" s="22" t="s">
        <v>3</v>
      </c>
      <c r="KH2" s="21" t="s">
        <v>23</v>
      </c>
      <c r="KI2" s="21" t="s">
        <v>24</v>
      </c>
      <c r="KJ2" s="21" t="s">
        <v>7</v>
      </c>
      <c r="KK2" s="21" t="s">
        <v>8</v>
      </c>
      <c r="KL2" s="21" t="s">
        <v>9</v>
      </c>
      <c r="KM2" s="21" t="s">
        <v>488</v>
      </c>
      <c r="KN2" s="21" t="s">
        <v>489</v>
      </c>
      <c r="KO2" s="21" t="s">
        <v>490</v>
      </c>
      <c r="KP2" s="22" t="s">
        <v>3</v>
      </c>
      <c r="KQ2" s="120" t="s">
        <v>23</v>
      </c>
      <c r="KR2" s="118" t="s">
        <v>24</v>
      </c>
      <c r="KS2" s="118" t="s">
        <v>25</v>
      </c>
      <c r="KT2" s="118" t="s">
        <v>26</v>
      </c>
      <c r="KU2" s="118" t="s">
        <v>27</v>
      </c>
      <c r="KV2" s="118" t="s">
        <v>488</v>
      </c>
      <c r="KW2" s="118" t="s">
        <v>489</v>
      </c>
      <c r="KX2" s="118" t="s">
        <v>490</v>
      </c>
      <c r="KY2" s="118" t="s">
        <v>491</v>
      </c>
      <c r="KZ2" s="118" t="s">
        <v>492</v>
      </c>
      <c r="LA2" s="119" t="s">
        <v>4</v>
      </c>
      <c r="LB2" s="15" t="s">
        <v>23</v>
      </c>
      <c r="LC2" s="16" t="s">
        <v>24</v>
      </c>
      <c r="LD2" s="22" t="s">
        <v>25</v>
      </c>
      <c r="LE2" s="22" t="s">
        <v>26</v>
      </c>
      <c r="LF2" s="22" t="s">
        <v>27</v>
      </c>
      <c r="LG2" s="22" t="s">
        <v>28</v>
      </c>
      <c r="LH2" s="22" t="s">
        <v>29</v>
      </c>
      <c r="LI2" s="17" t="s">
        <v>4</v>
      </c>
      <c r="LJ2" s="15" t="s">
        <v>23</v>
      </c>
      <c r="LK2" s="16" t="s">
        <v>24</v>
      </c>
      <c r="LL2" s="22" t="s">
        <v>25</v>
      </c>
      <c r="LM2" s="22" t="s">
        <v>26</v>
      </c>
      <c r="LN2" s="22" t="s">
        <v>27</v>
      </c>
      <c r="LO2" s="22" t="s">
        <v>28</v>
      </c>
      <c r="LP2" s="22" t="s">
        <v>29</v>
      </c>
      <c r="LQ2" s="17" t="s">
        <v>4</v>
      </c>
      <c r="LR2" s="117" t="s">
        <v>23</v>
      </c>
      <c r="LS2" s="117" t="s">
        <v>120</v>
      </c>
      <c r="LT2" s="117" t="s">
        <v>110</v>
      </c>
      <c r="LU2" s="117" t="s">
        <v>111</v>
      </c>
      <c r="LV2" s="117" t="s">
        <v>113</v>
      </c>
      <c r="LW2" s="117" t="s">
        <v>114</v>
      </c>
      <c r="LX2" s="119" t="s">
        <v>4</v>
      </c>
      <c r="LY2" s="15" t="s">
        <v>23</v>
      </c>
      <c r="LZ2" s="21" t="s">
        <v>24</v>
      </c>
      <c r="MA2" s="15" t="s">
        <v>7</v>
      </c>
      <c r="MB2" s="21" t="s">
        <v>8</v>
      </c>
      <c r="MC2" s="15" t="s">
        <v>9</v>
      </c>
      <c r="MD2" s="21" t="s">
        <v>488</v>
      </c>
      <c r="ME2" s="15" t="s">
        <v>489</v>
      </c>
      <c r="MF2" s="21" t="s">
        <v>490</v>
      </c>
      <c r="MG2" s="15" t="s">
        <v>491</v>
      </c>
      <c r="MH2" s="21" t="s">
        <v>492</v>
      </c>
      <c r="MI2" s="15" t="s">
        <v>493</v>
      </c>
      <c r="MJ2" s="21" t="s">
        <v>494</v>
      </c>
      <c r="MK2" s="15" t="s">
        <v>495</v>
      </c>
      <c r="ML2" s="21" t="s">
        <v>496</v>
      </c>
      <c r="MM2" s="15" t="s">
        <v>497</v>
      </c>
      <c r="MN2" s="21" t="s">
        <v>498</v>
      </c>
      <c r="MO2" s="17" t="s">
        <v>4</v>
      </c>
      <c r="MP2" s="117" t="s">
        <v>23</v>
      </c>
      <c r="MQ2" s="117" t="s">
        <v>24</v>
      </c>
      <c r="MR2" s="117" t="s">
        <v>25</v>
      </c>
      <c r="MS2" s="117" t="s">
        <v>26</v>
      </c>
      <c r="MT2" s="117" t="s">
        <v>27</v>
      </c>
      <c r="MU2" s="117" t="s">
        <v>28</v>
      </c>
      <c r="MV2" s="118" t="s">
        <v>29</v>
      </c>
      <c r="MW2" s="118" t="s">
        <v>30</v>
      </c>
      <c r="MX2" s="118" t="s">
        <v>491</v>
      </c>
      <c r="MY2" s="118" t="s">
        <v>492</v>
      </c>
      <c r="MZ2" s="118" t="s">
        <v>493</v>
      </c>
      <c r="NA2" s="118" t="s">
        <v>494</v>
      </c>
      <c r="NB2" s="119" t="s">
        <v>4</v>
      </c>
      <c r="NC2" s="15" t="s">
        <v>23</v>
      </c>
      <c r="ND2" s="21" t="s">
        <v>24</v>
      </c>
      <c r="NE2" s="21" t="s">
        <v>25</v>
      </c>
      <c r="NF2" s="21" t="s">
        <v>26</v>
      </c>
      <c r="NG2" s="21" t="s">
        <v>27</v>
      </c>
      <c r="NH2" s="17" t="s">
        <v>4</v>
      </c>
      <c r="NI2" s="15" t="s">
        <v>23</v>
      </c>
      <c r="NJ2" s="16" t="s">
        <v>6</v>
      </c>
      <c r="NK2" s="22" t="s">
        <v>3</v>
      </c>
      <c r="NL2" s="17" t="s">
        <v>188</v>
      </c>
      <c r="NM2" s="15" t="s">
        <v>23</v>
      </c>
      <c r="NN2" s="16" t="s">
        <v>6</v>
      </c>
      <c r="NO2" s="22" t="s">
        <v>3</v>
      </c>
      <c r="NP2" s="17" t="s">
        <v>188</v>
      </c>
      <c r="NQ2" s="15" t="s">
        <v>23</v>
      </c>
      <c r="NR2" s="16" t="s">
        <v>6</v>
      </c>
      <c r="NS2" s="22" t="s">
        <v>3</v>
      </c>
      <c r="NT2" s="17" t="s">
        <v>188</v>
      </c>
      <c r="NU2" s="15" t="s">
        <v>23</v>
      </c>
      <c r="NV2" s="16" t="s">
        <v>6</v>
      </c>
      <c r="NW2" s="22" t="s">
        <v>3</v>
      </c>
      <c r="NX2" s="17" t="s">
        <v>188</v>
      </c>
      <c r="NY2" s="15" t="s">
        <v>23</v>
      </c>
      <c r="NZ2" s="16" t="s">
        <v>6</v>
      </c>
      <c r="OA2" s="22" t="s">
        <v>3</v>
      </c>
      <c r="OB2" s="17" t="s">
        <v>188</v>
      </c>
      <c r="OC2" s="15" t="s">
        <v>23</v>
      </c>
      <c r="OD2" s="16" t="s">
        <v>6</v>
      </c>
      <c r="OE2" s="22" t="s">
        <v>3</v>
      </c>
      <c r="OF2" s="17" t="s">
        <v>188</v>
      </c>
      <c r="OG2" s="15" t="s">
        <v>23</v>
      </c>
      <c r="OH2" s="16" t="s">
        <v>6</v>
      </c>
      <c r="OI2" s="22" t="s">
        <v>3</v>
      </c>
      <c r="OJ2" s="17" t="s">
        <v>188</v>
      </c>
      <c r="OK2" s="15" t="s">
        <v>23</v>
      </c>
      <c r="OL2" s="16" t="s">
        <v>6</v>
      </c>
      <c r="OM2" s="22" t="s">
        <v>3</v>
      </c>
      <c r="ON2" s="17" t="s">
        <v>188</v>
      </c>
      <c r="OO2" s="15" t="s">
        <v>23</v>
      </c>
      <c r="OP2" s="16" t="s">
        <v>6</v>
      </c>
      <c r="OQ2" s="22" t="s">
        <v>3</v>
      </c>
      <c r="OR2" s="17" t="s">
        <v>188</v>
      </c>
      <c r="OS2" s="15" t="s">
        <v>23</v>
      </c>
      <c r="OT2" s="16" t="s">
        <v>6</v>
      </c>
      <c r="OU2" s="22" t="s">
        <v>3</v>
      </c>
      <c r="OV2" s="17" t="s">
        <v>188</v>
      </c>
      <c r="OW2" s="15" t="s">
        <v>23</v>
      </c>
      <c r="OX2" s="16" t="s">
        <v>6</v>
      </c>
      <c r="OY2" s="22" t="s">
        <v>3</v>
      </c>
      <c r="OZ2" s="17" t="s">
        <v>188</v>
      </c>
      <c r="PA2" s="15" t="s">
        <v>23</v>
      </c>
      <c r="PB2" s="16" t="s">
        <v>6</v>
      </c>
      <c r="PC2" s="22" t="s">
        <v>3</v>
      </c>
      <c r="PD2" s="17" t="s">
        <v>188</v>
      </c>
      <c r="PE2" s="15" t="s">
        <v>23</v>
      </c>
      <c r="PF2" s="16" t="s">
        <v>6</v>
      </c>
      <c r="PG2" s="22" t="s">
        <v>3</v>
      </c>
      <c r="PH2" s="17" t="s">
        <v>188</v>
      </c>
      <c r="PI2" s="15" t="s">
        <v>23</v>
      </c>
      <c r="PJ2" s="16" t="s">
        <v>6</v>
      </c>
      <c r="PK2" s="22" t="s">
        <v>3</v>
      </c>
      <c r="PL2" s="17" t="s">
        <v>188</v>
      </c>
      <c r="PM2" s="15" t="s">
        <v>23</v>
      </c>
      <c r="PN2" s="16" t="s">
        <v>6</v>
      </c>
      <c r="PO2" s="22" t="s">
        <v>3</v>
      </c>
      <c r="PP2" s="17" t="s">
        <v>188</v>
      </c>
      <c r="PQ2" s="15" t="s">
        <v>23</v>
      </c>
      <c r="PR2" s="16" t="s">
        <v>6</v>
      </c>
      <c r="PS2" s="22" t="s">
        <v>3</v>
      </c>
      <c r="PT2" s="17" t="s">
        <v>188</v>
      </c>
      <c r="PU2" s="15" t="s">
        <v>23</v>
      </c>
      <c r="PV2" s="16" t="s">
        <v>6</v>
      </c>
      <c r="PW2" s="22" t="s">
        <v>3</v>
      </c>
      <c r="PX2" s="17" t="s">
        <v>188</v>
      </c>
      <c r="PY2" s="15" t="s">
        <v>23</v>
      </c>
      <c r="PZ2" s="16" t="s">
        <v>6</v>
      </c>
      <c r="QA2" s="22" t="s">
        <v>3</v>
      </c>
      <c r="QB2" s="17" t="s">
        <v>188</v>
      </c>
      <c r="QC2" s="15" t="s">
        <v>23</v>
      </c>
      <c r="QD2" s="16" t="s">
        <v>6</v>
      </c>
      <c r="QE2" s="22" t="s">
        <v>3</v>
      </c>
      <c r="QF2" s="17" t="s">
        <v>188</v>
      </c>
      <c r="QG2" s="15" t="s">
        <v>23</v>
      </c>
      <c r="QH2" s="16" t="s">
        <v>6</v>
      </c>
      <c r="QI2" s="22" t="s">
        <v>3</v>
      </c>
      <c r="QJ2" s="17" t="s">
        <v>188</v>
      </c>
      <c r="QK2" s="15" t="s">
        <v>23</v>
      </c>
      <c r="QL2" s="16" t="s">
        <v>6</v>
      </c>
      <c r="QM2" s="22" t="s">
        <v>3</v>
      </c>
      <c r="QN2" s="17" t="s">
        <v>188</v>
      </c>
      <c r="QO2" s="15" t="s">
        <v>23</v>
      </c>
      <c r="QP2" s="16" t="s">
        <v>6</v>
      </c>
      <c r="QQ2" s="22" t="s">
        <v>3</v>
      </c>
      <c r="QR2" s="17" t="s">
        <v>188</v>
      </c>
      <c r="QS2" s="15" t="s">
        <v>23</v>
      </c>
      <c r="QT2" s="16" t="s">
        <v>6</v>
      </c>
      <c r="QU2" s="22" t="s">
        <v>3</v>
      </c>
      <c r="QV2" s="17" t="s">
        <v>188</v>
      </c>
      <c r="QW2" s="15" t="s">
        <v>23</v>
      </c>
      <c r="QX2" s="16" t="s">
        <v>6</v>
      </c>
      <c r="QY2" s="22" t="s">
        <v>3</v>
      </c>
      <c r="QZ2" s="17" t="s">
        <v>188</v>
      </c>
      <c r="RA2" s="15" t="s">
        <v>23</v>
      </c>
      <c r="RB2" s="16" t="s">
        <v>6</v>
      </c>
      <c r="RC2" s="22" t="s">
        <v>3</v>
      </c>
      <c r="RD2" s="17" t="s">
        <v>188</v>
      </c>
      <c r="RE2" s="15" t="s">
        <v>23</v>
      </c>
      <c r="RF2" s="16" t="s">
        <v>6</v>
      </c>
      <c r="RG2" s="22" t="s">
        <v>3</v>
      </c>
      <c r="RH2" s="17" t="s">
        <v>188</v>
      </c>
      <c r="RI2" s="136" t="s">
        <v>125</v>
      </c>
    </row>
    <row r="3" spans="1:477" x14ac:dyDescent="0.2">
      <c r="A3" s="36">
        <v>1</v>
      </c>
      <c r="B3" s="1"/>
      <c r="C3" s="2">
        <v>1</v>
      </c>
      <c r="D3" s="2"/>
      <c r="E3" s="3"/>
      <c r="F3" s="37"/>
      <c r="G3" s="38">
        <v>1</v>
      </c>
      <c r="H3" s="41"/>
      <c r="I3" s="39"/>
      <c r="J3" s="123"/>
      <c r="K3" s="123"/>
      <c r="L3" s="123">
        <v>1</v>
      </c>
      <c r="M3" s="123"/>
      <c r="N3" s="126"/>
      <c r="O3" s="1">
        <v>1</v>
      </c>
      <c r="P3" s="2"/>
      <c r="Q3" s="2"/>
      <c r="R3" s="2">
        <v>1</v>
      </c>
      <c r="S3" s="2"/>
      <c r="T3" s="2"/>
      <c r="U3" s="2"/>
      <c r="V3" s="2"/>
      <c r="W3" s="2"/>
      <c r="X3" s="2"/>
      <c r="Y3" s="2"/>
      <c r="Z3" s="2"/>
      <c r="AA3" s="2"/>
      <c r="AB3" s="3"/>
      <c r="AC3" s="37"/>
      <c r="AD3" s="38"/>
      <c r="AE3" s="38"/>
      <c r="AF3" s="38"/>
      <c r="AG3" s="38"/>
      <c r="AH3" s="38"/>
      <c r="AI3" s="38">
        <v>1</v>
      </c>
      <c r="AJ3" s="38"/>
      <c r="AK3" s="38"/>
      <c r="AL3" s="1"/>
      <c r="AM3" s="2"/>
      <c r="AN3" s="2"/>
      <c r="AO3" s="2"/>
      <c r="AP3" s="2"/>
      <c r="AQ3" s="2"/>
      <c r="AR3" s="3">
        <v>1</v>
      </c>
      <c r="AS3" s="1">
        <v>1</v>
      </c>
      <c r="AT3" s="3"/>
      <c r="AU3" s="1"/>
      <c r="AV3" s="3">
        <v>1</v>
      </c>
      <c r="AW3" s="37"/>
      <c r="AX3" s="38"/>
      <c r="AY3" s="38"/>
      <c r="AZ3" s="38"/>
      <c r="BA3" s="38"/>
      <c r="BB3" s="38"/>
      <c r="BC3" s="41"/>
      <c r="BD3" s="39">
        <v>1</v>
      </c>
      <c r="BE3" s="1"/>
      <c r="BF3" s="2"/>
      <c r="BG3" s="2"/>
      <c r="BH3" s="2"/>
      <c r="BI3" s="2"/>
      <c r="BJ3" s="2"/>
      <c r="BK3" s="2"/>
      <c r="BL3" s="3"/>
      <c r="BM3" s="37"/>
      <c r="BN3" s="58"/>
      <c r="BO3" s="58"/>
      <c r="BP3" s="58"/>
      <c r="BQ3" s="58"/>
      <c r="BR3" s="38"/>
      <c r="BS3" s="38"/>
      <c r="BT3" s="38"/>
      <c r="BU3" s="38"/>
      <c r="BV3" s="40"/>
      <c r="BW3" s="38"/>
      <c r="BX3" s="38"/>
      <c r="BY3" s="39"/>
      <c r="BZ3" s="1">
        <v>1</v>
      </c>
      <c r="CA3" s="2"/>
      <c r="CB3" s="2"/>
      <c r="CC3" s="2"/>
      <c r="CD3" s="3"/>
      <c r="CE3" s="37"/>
      <c r="CF3" s="38"/>
      <c r="CG3" s="38">
        <v>1</v>
      </c>
      <c r="CH3" s="38"/>
      <c r="CI3" s="38"/>
      <c r="CJ3" s="41"/>
      <c r="CK3" s="37">
        <v>1</v>
      </c>
      <c r="CL3" s="38"/>
      <c r="CM3" s="38"/>
      <c r="CN3" s="38"/>
      <c r="CO3" s="38"/>
      <c r="CP3" s="41"/>
      <c r="CQ3" s="39"/>
      <c r="CR3" s="37">
        <v>1</v>
      </c>
      <c r="CS3" s="38"/>
      <c r="CT3" s="38"/>
      <c r="CU3" s="39"/>
      <c r="CV3" s="1"/>
      <c r="CW3" s="2"/>
      <c r="CX3" s="2"/>
      <c r="CY3" s="2">
        <v>1</v>
      </c>
      <c r="CZ3" s="3"/>
      <c r="DA3" s="142"/>
      <c r="DB3" s="59"/>
      <c r="DC3" s="186">
        <v>1</v>
      </c>
      <c r="DD3" s="39"/>
      <c r="DE3" s="1"/>
      <c r="DF3" s="5"/>
      <c r="DG3" s="5"/>
      <c r="DH3" s="5"/>
      <c r="DI3" s="2"/>
      <c r="DJ3" s="2"/>
      <c r="DK3" s="2"/>
      <c r="DL3" s="9"/>
      <c r="DM3" s="3"/>
      <c r="DN3" s="37">
        <v>1</v>
      </c>
      <c r="DO3" s="38"/>
      <c r="DP3" s="38"/>
      <c r="DQ3" s="39"/>
      <c r="DR3" s="1"/>
      <c r="DS3" s="2"/>
      <c r="DT3" s="2"/>
      <c r="DU3" s="2"/>
      <c r="DV3" s="2"/>
      <c r="DW3" s="2">
        <v>1</v>
      </c>
      <c r="DX3" s="2"/>
      <c r="DY3" s="3"/>
      <c r="DZ3" s="37">
        <v>1</v>
      </c>
      <c r="EA3" s="58"/>
      <c r="EB3" s="58">
        <v>1</v>
      </c>
      <c r="EC3" s="58"/>
      <c r="ED3" s="58"/>
      <c r="EE3" s="58"/>
      <c r="EF3" s="58"/>
      <c r="EG3" s="38"/>
      <c r="EH3" s="39"/>
      <c r="EI3" s="1"/>
      <c r="EJ3" s="5"/>
      <c r="EK3" s="5"/>
      <c r="EL3" s="5"/>
      <c r="EM3" s="5"/>
      <c r="EN3" s="5"/>
      <c r="EO3" s="5"/>
      <c r="EP3" s="5"/>
      <c r="EQ3" s="2"/>
      <c r="ER3" s="2">
        <v>1</v>
      </c>
      <c r="ES3" s="3"/>
      <c r="ET3" s="122">
        <v>1</v>
      </c>
      <c r="EU3" s="123"/>
      <c r="EV3" s="123"/>
      <c r="EW3" s="123"/>
      <c r="EX3" s="123"/>
      <c r="EY3" s="123"/>
      <c r="EZ3" s="123"/>
      <c r="FA3" s="124"/>
      <c r="FB3" s="1"/>
      <c r="FC3" s="5"/>
      <c r="FD3" s="5"/>
      <c r="FE3" s="5"/>
      <c r="FF3" s="5"/>
      <c r="FG3" s="5"/>
      <c r="FH3" s="5"/>
      <c r="FI3" s="5"/>
      <c r="FJ3" s="5"/>
      <c r="FK3" s="2"/>
      <c r="FL3" s="2"/>
      <c r="FM3" s="2"/>
      <c r="FN3" s="2">
        <v>1</v>
      </c>
      <c r="FO3" s="3"/>
      <c r="FP3" s="122">
        <v>1</v>
      </c>
      <c r="FQ3" s="123"/>
      <c r="FR3" s="123"/>
      <c r="FS3" s="123"/>
      <c r="FT3" s="123"/>
      <c r="FU3" s="124"/>
      <c r="FV3" s="1"/>
      <c r="FW3" s="5"/>
      <c r="FX3" s="5"/>
      <c r="FY3" s="5"/>
      <c r="FZ3" s="5"/>
      <c r="GA3" s="2"/>
      <c r="GB3" s="2"/>
      <c r="GC3" s="2"/>
      <c r="GD3" s="2"/>
      <c r="GE3" s="3">
        <v>1</v>
      </c>
      <c r="GF3" s="122"/>
      <c r="GG3" s="123"/>
      <c r="GH3" s="123">
        <v>1</v>
      </c>
      <c r="GI3" s="123"/>
      <c r="GJ3" s="124"/>
      <c r="GK3" s="1"/>
      <c r="GL3" s="2">
        <v>1</v>
      </c>
      <c r="GM3" s="2">
        <v>1</v>
      </c>
      <c r="GN3" s="2"/>
      <c r="GO3" s="2"/>
      <c r="GP3" s="2"/>
      <c r="GQ3" s="3"/>
      <c r="GR3" s="122"/>
      <c r="GS3" s="123"/>
      <c r="GT3" s="123"/>
      <c r="GU3" s="123"/>
      <c r="GV3" s="123"/>
      <c r="GW3" s="123"/>
      <c r="GX3" s="123">
        <v>1</v>
      </c>
      <c r="GY3" s="123"/>
      <c r="GZ3" s="123"/>
      <c r="HA3" s="124"/>
      <c r="HB3" s="1"/>
      <c r="HC3" s="2">
        <v>1</v>
      </c>
      <c r="HD3" s="3"/>
      <c r="HE3" s="125"/>
      <c r="HF3" s="123"/>
      <c r="HG3" s="126"/>
      <c r="HH3" s="1"/>
      <c r="HI3" s="2">
        <v>1</v>
      </c>
      <c r="HJ3" s="2"/>
      <c r="HK3" s="2"/>
      <c r="HL3" s="2">
        <v>1</v>
      </c>
      <c r="HM3" s="2"/>
      <c r="HN3" s="3"/>
      <c r="HO3" s="122"/>
      <c r="HP3" s="123"/>
      <c r="HQ3" s="123">
        <v>1</v>
      </c>
      <c r="HR3" s="123"/>
      <c r="HS3" s="123"/>
      <c r="HT3" s="123"/>
      <c r="HU3" s="123"/>
      <c r="HV3" s="126"/>
      <c r="HW3" s="1"/>
      <c r="HX3" s="2"/>
      <c r="HY3" s="2">
        <v>1</v>
      </c>
      <c r="HZ3" s="2"/>
      <c r="IA3" s="2"/>
      <c r="IB3" s="2"/>
      <c r="IC3" s="9"/>
      <c r="ID3" s="125">
        <v>1</v>
      </c>
      <c r="IE3" s="122"/>
      <c r="IF3" s="122"/>
      <c r="IG3" s="122"/>
      <c r="IH3" s="122"/>
      <c r="II3" s="122"/>
      <c r="IJ3" s="122"/>
      <c r="IK3" s="122"/>
      <c r="IL3" s="122"/>
      <c r="IM3" s="122">
        <v>1</v>
      </c>
      <c r="IN3" s="122">
        <v>1</v>
      </c>
      <c r="IO3" s="122"/>
      <c r="IP3" s="122"/>
      <c r="IQ3" s="122"/>
      <c r="IR3" s="122"/>
      <c r="IS3" s="122">
        <v>1</v>
      </c>
      <c r="IT3" s="122"/>
      <c r="IU3" s="123"/>
      <c r="IV3" s="123"/>
      <c r="IW3" s="123"/>
      <c r="IX3" s="123"/>
      <c r="IY3" s="126"/>
      <c r="IZ3" s="5">
        <v>1</v>
      </c>
      <c r="JA3" s="2"/>
      <c r="JB3" s="9"/>
      <c r="JC3" s="125"/>
      <c r="JD3" s="123"/>
      <c r="JE3" s="123">
        <v>1</v>
      </c>
      <c r="JF3" s="123"/>
      <c r="JG3" s="123"/>
      <c r="JH3" s="126"/>
      <c r="JI3" s="5"/>
      <c r="JJ3" s="2">
        <v>1</v>
      </c>
      <c r="JK3" s="2"/>
      <c r="JL3" s="2"/>
      <c r="JM3" s="2"/>
      <c r="JN3" s="9"/>
      <c r="JO3" s="125">
        <v>1</v>
      </c>
      <c r="JP3" s="123"/>
      <c r="JQ3" s="123"/>
      <c r="JR3" s="123"/>
      <c r="JS3" s="123"/>
      <c r="JT3" s="123">
        <v>1</v>
      </c>
      <c r="JU3" s="123"/>
      <c r="JV3" s="123">
        <v>1</v>
      </c>
      <c r="JW3" s="123"/>
      <c r="JX3" s="126"/>
      <c r="JY3" s="5"/>
      <c r="JZ3" s="5"/>
      <c r="KA3" s="5"/>
      <c r="KB3" s="5"/>
      <c r="KC3" s="5"/>
      <c r="KD3" s="5"/>
      <c r="KE3" s="5"/>
      <c r="KF3" s="5"/>
      <c r="KG3" s="5"/>
      <c r="KH3" s="5"/>
      <c r="KI3" s="5"/>
      <c r="KJ3" s="5"/>
      <c r="KK3" s="5"/>
      <c r="KL3" s="5"/>
      <c r="KM3" s="5"/>
      <c r="KN3" s="5"/>
      <c r="KO3" s="2"/>
      <c r="KP3" s="9"/>
      <c r="KQ3" s="125"/>
      <c r="KR3" s="123"/>
      <c r="KS3" s="123"/>
      <c r="KT3" s="123"/>
      <c r="KU3" s="123"/>
      <c r="KV3" s="123"/>
      <c r="KW3" s="123"/>
      <c r="KX3" s="123"/>
      <c r="KY3" s="123"/>
      <c r="KZ3" s="123"/>
      <c r="LA3" s="124"/>
      <c r="LB3" s="1"/>
      <c r="LC3" s="2"/>
      <c r="LD3" s="9"/>
      <c r="LE3" s="9"/>
      <c r="LF3" s="9"/>
      <c r="LG3" s="9"/>
      <c r="LH3" s="9"/>
      <c r="LI3" s="3"/>
      <c r="LJ3" s="1"/>
      <c r="LK3" s="2"/>
      <c r="LL3" s="9"/>
      <c r="LM3" s="9"/>
      <c r="LN3" s="9"/>
      <c r="LO3" s="9"/>
      <c r="LP3" s="9"/>
      <c r="LQ3" s="3"/>
      <c r="LR3" s="122"/>
      <c r="LS3" s="122"/>
      <c r="LT3" s="122"/>
      <c r="LU3" s="122"/>
      <c r="LV3" s="122"/>
      <c r="LW3" s="122"/>
      <c r="LX3" s="124"/>
      <c r="LY3" s="1"/>
      <c r="LZ3" s="5"/>
      <c r="MA3" s="5"/>
      <c r="MB3" s="5"/>
      <c r="MC3" s="5"/>
      <c r="MD3" s="5"/>
      <c r="ME3" s="5">
        <v>1</v>
      </c>
      <c r="MF3" s="5"/>
      <c r="MG3" s="5"/>
      <c r="MH3" s="5"/>
      <c r="MI3" s="5"/>
      <c r="MJ3" s="5"/>
      <c r="MK3" s="5"/>
      <c r="ML3" s="5"/>
      <c r="MM3" s="5"/>
      <c r="MN3" s="2"/>
      <c r="MO3" s="3"/>
      <c r="MP3" s="122">
        <v>1</v>
      </c>
      <c r="MQ3" s="122">
        <v>1</v>
      </c>
      <c r="MR3" s="122"/>
      <c r="MS3" s="122"/>
      <c r="MT3" s="122"/>
      <c r="MU3" s="122"/>
      <c r="MV3" s="123"/>
      <c r="MW3" s="123"/>
      <c r="MX3" s="123"/>
      <c r="MY3" s="123"/>
      <c r="MZ3" s="123"/>
      <c r="NA3" s="123"/>
      <c r="NB3" s="124"/>
      <c r="NC3" s="1"/>
      <c r="ND3" s="5"/>
      <c r="NE3" s="5"/>
      <c r="NF3" s="5"/>
      <c r="NG3" s="5"/>
      <c r="NH3" s="3">
        <v>1</v>
      </c>
      <c r="NI3" s="1"/>
      <c r="NJ3" s="2"/>
      <c r="NK3" s="9">
        <v>1</v>
      </c>
      <c r="NL3" s="3"/>
      <c r="NM3" s="1"/>
      <c r="NN3" s="2"/>
      <c r="NO3" s="9">
        <v>1</v>
      </c>
      <c r="NP3" s="3"/>
      <c r="NQ3" s="1"/>
      <c r="NR3" s="2"/>
      <c r="NS3" s="9">
        <v>1</v>
      </c>
      <c r="NT3" s="3"/>
      <c r="NU3" s="1"/>
      <c r="NV3" s="2"/>
      <c r="NW3" s="9">
        <v>1</v>
      </c>
      <c r="NX3" s="3"/>
      <c r="NY3" s="1"/>
      <c r="NZ3" s="2"/>
      <c r="OA3" s="9">
        <v>1</v>
      </c>
      <c r="OB3" s="3"/>
      <c r="OC3" s="1"/>
      <c r="OD3" s="2"/>
      <c r="OE3" s="9">
        <v>1</v>
      </c>
      <c r="OF3" s="3"/>
      <c r="OG3" s="1"/>
      <c r="OH3" s="2"/>
      <c r="OI3" s="9">
        <v>1</v>
      </c>
      <c r="OJ3" s="3"/>
      <c r="OK3" s="1"/>
      <c r="OL3" s="2"/>
      <c r="OM3" s="9">
        <v>1</v>
      </c>
      <c r="ON3" s="3"/>
      <c r="OO3" s="1"/>
      <c r="OP3" s="2"/>
      <c r="OQ3" s="9">
        <v>1</v>
      </c>
      <c r="OR3" s="3"/>
      <c r="OS3" s="1"/>
      <c r="OT3" s="2"/>
      <c r="OU3" s="9">
        <v>1</v>
      </c>
      <c r="OV3" s="3"/>
      <c r="OW3" s="1"/>
      <c r="OX3" s="2"/>
      <c r="OY3" s="9">
        <v>1</v>
      </c>
      <c r="OZ3" s="3"/>
      <c r="PA3" s="1"/>
      <c r="PB3" s="2"/>
      <c r="PC3" s="9">
        <v>1</v>
      </c>
      <c r="PD3" s="3"/>
      <c r="PE3" s="1"/>
      <c r="PF3" s="2"/>
      <c r="PG3" s="9">
        <v>1</v>
      </c>
      <c r="PH3" s="3"/>
      <c r="PI3" s="1"/>
      <c r="PJ3" s="2"/>
      <c r="PK3" s="9">
        <v>1</v>
      </c>
      <c r="PL3" s="3"/>
      <c r="PM3" s="1"/>
      <c r="PN3" s="2"/>
      <c r="PO3" s="9">
        <v>1</v>
      </c>
      <c r="PP3" s="3"/>
      <c r="PQ3" s="1"/>
      <c r="PR3" s="2"/>
      <c r="PS3" s="9">
        <v>1</v>
      </c>
      <c r="PT3" s="3"/>
      <c r="PU3" s="1"/>
      <c r="PV3" s="2"/>
      <c r="PW3" s="9">
        <v>1</v>
      </c>
      <c r="PX3" s="3"/>
      <c r="PY3" s="1"/>
      <c r="PZ3" s="2"/>
      <c r="QA3" s="9">
        <v>1</v>
      </c>
      <c r="QB3" s="3"/>
      <c r="QC3" s="1"/>
      <c r="QD3" s="2"/>
      <c r="QE3" s="9">
        <v>1</v>
      </c>
      <c r="QF3" s="3"/>
      <c r="QG3" s="1"/>
      <c r="QH3" s="2"/>
      <c r="QI3" s="9">
        <v>1</v>
      </c>
      <c r="QJ3" s="3"/>
      <c r="QK3" s="1"/>
      <c r="QL3" s="2"/>
      <c r="QM3" s="9">
        <v>1</v>
      </c>
      <c r="QN3" s="3"/>
      <c r="QO3" s="1"/>
      <c r="QP3" s="2"/>
      <c r="QQ3" s="9">
        <v>1</v>
      </c>
      <c r="QR3" s="3"/>
      <c r="QS3" s="1"/>
      <c r="QT3" s="2"/>
      <c r="QU3" s="9">
        <v>1</v>
      </c>
      <c r="QV3" s="3"/>
      <c r="QW3" s="1"/>
      <c r="QX3" s="2"/>
      <c r="QY3" s="9">
        <v>1</v>
      </c>
      <c r="QZ3" s="3"/>
      <c r="RA3" s="1"/>
      <c r="RB3" s="2"/>
      <c r="RC3" s="9">
        <v>1</v>
      </c>
      <c r="RD3" s="3"/>
      <c r="RE3" s="1"/>
      <c r="RF3" s="2"/>
      <c r="RG3" s="9">
        <v>1</v>
      </c>
      <c r="RH3" s="3"/>
      <c r="RI3" s="137"/>
    </row>
    <row r="4" spans="1:477" x14ac:dyDescent="0.2">
      <c r="A4" s="36">
        <v>2</v>
      </c>
      <c r="B4" s="1"/>
      <c r="C4" s="2">
        <v>1</v>
      </c>
      <c r="D4" s="2"/>
      <c r="E4" s="3"/>
      <c r="F4" s="37">
        <v>1</v>
      </c>
      <c r="G4" s="38"/>
      <c r="H4" s="41"/>
      <c r="I4" s="39"/>
      <c r="J4" s="123"/>
      <c r="K4" s="123"/>
      <c r="L4" s="123"/>
      <c r="M4" s="123">
        <v>1</v>
      </c>
      <c r="N4" s="126"/>
      <c r="O4" s="1">
        <v>1</v>
      </c>
      <c r="P4" s="2"/>
      <c r="Q4" s="2"/>
      <c r="R4" s="2"/>
      <c r="S4" s="2"/>
      <c r="T4" s="2"/>
      <c r="U4" s="2"/>
      <c r="V4" s="2"/>
      <c r="W4" s="2"/>
      <c r="X4" s="2"/>
      <c r="Y4" s="2"/>
      <c r="Z4" s="2"/>
      <c r="AA4" s="2"/>
      <c r="AB4" s="3"/>
      <c r="AC4" s="37"/>
      <c r="AD4" s="38">
        <v>1</v>
      </c>
      <c r="AE4" s="38">
        <v>1</v>
      </c>
      <c r="AF4" s="38"/>
      <c r="AG4" s="38"/>
      <c r="AH4" s="38"/>
      <c r="AI4" s="38"/>
      <c r="AJ4" s="38"/>
      <c r="AK4" s="38"/>
      <c r="AL4" s="1"/>
      <c r="AM4" s="2"/>
      <c r="AN4" s="2"/>
      <c r="AO4" s="2"/>
      <c r="AP4" s="2"/>
      <c r="AQ4" s="2"/>
      <c r="AR4" s="3">
        <v>1</v>
      </c>
      <c r="AS4" s="1">
        <v>1</v>
      </c>
      <c r="AT4" s="3"/>
      <c r="AU4" s="1"/>
      <c r="AV4" s="3">
        <v>1</v>
      </c>
      <c r="AW4" s="37"/>
      <c r="AX4" s="38"/>
      <c r="AY4" s="38"/>
      <c r="AZ4" s="38"/>
      <c r="BA4" s="38"/>
      <c r="BB4" s="38"/>
      <c r="BC4" s="41"/>
      <c r="BD4" s="39">
        <v>1</v>
      </c>
      <c r="BE4" s="1"/>
      <c r="BF4" s="2"/>
      <c r="BG4" s="2"/>
      <c r="BH4" s="2"/>
      <c r="BI4" s="2"/>
      <c r="BJ4" s="2"/>
      <c r="BK4" s="2"/>
      <c r="BL4" s="3"/>
      <c r="BM4" s="37"/>
      <c r="BN4" s="58"/>
      <c r="BO4" s="58"/>
      <c r="BP4" s="58"/>
      <c r="BQ4" s="58"/>
      <c r="BR4" s="38"/>
      <c r="BS4" s="38"/>
      <c r="BT4" s="38"/>
      <c r="BU4" s="38"/>
      <c r="BV4" s="40"/>
      <c r="BW4" s="38"/>
      <c r="BX4" s="38"/>
      <c r="BY4" s="39"/>
      <c r="BZ4" s="1">
        <v>1</v>
      </c>
      <c r="CA4" s="2"/>
      <c r="CB4" s="2"/>
      <c r="CC4" s="2"/>
      <c r="CD4" s="3"/>
      <c r="CE4" s="37"/>
      <c r="CF4" s="38"/>
      <c r="CG4" s="38">
        <v>1</v>
      </c>
      <c r="CH4" s="38"/>
      <c r="CI4" s="38"/>
      <c r="CJ4" s="41"/>
      <c r="CK4" s="37">
        <v>1</v>
      </c>
      <c r="CL4" s="38"/>
      <c r="CM4" s="38"/>
      <c r="CN4" s="38"/>
      <c r="CO4" s="38"/>
      <c r="CP4" s="41"/>
      <c r="CQ4" s="39"/>
      <c r="CR4" s="37">
        <v>1</v>
      </c>
      <c r="CS4" s="38"/>
      <c r="CT4" s="38"/>
      <c r="CU4" s="39"/>
      <c r="CV4" s="1"/>
      <c r="CW4" s="2"/>
      <c r="CX4" s="2"/>
      <c r="CY4" s="2">
        <v>1</v>
      </c>
      <c r="CZ4" s="11"/>
      <c r="DA4" s="37"/>
      <c r="DB4" s="38">
        <v>1</v>
      </c>
      <c r="DC4" s="38"/>
      <c r="DD4" s="39"/>
      <c r="DE4" s="1">
        <v>1</v>
      </c>
      <c r="DF4" s="5"/>
      <c r="DG4" s="5">
        <v>1</v>
      </c>
      <c r="DH4" s="5"/>
      <c r="DI4" s="2"/>
      <c r="DJ4" s="2">
        <v>1</v>
      </c>
      <c r="DK4" s="2"/>
      <c r="DL4" s="9"/>
      <c r="DM4" s="3"/>
      <c r="DN4" s="37">
        <v>1</v>
      </c>
      <c r="DO4" s="38"/>
      <c r="DP4" s="38"/>
      <c r="DQ4" s="39"/>
      <c r="DR4" s="1">
        <v>1</v>
      </c>
      <c r="DS4" s="2"/>
      <c r="DT4" s="2"/>
      <c r="DU4" s="2">
        <v>1</v>
      </c>
      <c r="DV4" s="2"/>
      <c r="DW4" s="2">
        <v>1</v>
      </c>
      <c r="DX4" s="2"/>
      <c r="DY4" s="3"/>
      <c r="DZ4" s="37">
        <v>1</v>
      </c>
      <c r="EA4" s="58"/>
      <c r="EB4" s="58">
        <v>1</v>
      </c>
      <c r="EC4" s="58"/>
      <c r="ED4" s="58"/>
      <c r="EE4" s="58">
        <v>1</v>
      </c>
      <c r="EF4" s="58"/>
      <c r="EG4" s="38"/>
      <c r="EH4" s="39"/>
      <c r="EI4" s="1"/>
      <c r="EJ4" s="5">
        <v>1</v>
      </c>
      <c r="EK4" s="5">
        <v>1</v>
      </c>
      <c r="EL4" s="5"/>
      <c r="EM4" s="5"/>
      <c r="EN4" s="5"/>
      <c r="EO4" s="5"/>
      <c r="EP4" s="5"/>
      <c r="EQ4" s="2"/>
      <c r="ER4" s="2"/>
      <c r="ES4" s="3"/>
      <c r="ET4" s="122"/>
      <c r="EU4" s="123">
        <v>1</v>
      </c>
      <c r="EV4" s="123"/>
      <c r="EW4" s="123"/>
      <c r="EX4" s="123"/>
      <c r="EY4" s="123"/>
      <c r="EZ4" s="123"/>
      <c r="FA4" s="124"/>
      <c r="FB4" s="1"/>
      <c r="FC4" s="5"/>
      <c r="FD4" s="5"/>
      <c r="FE4" s="5"/>
      <c r="FF4" s="5"/>
      <c r="FG4" s="5"/>
      <c r="FH4" s="5"/>
      <c r="FI4" s="5"/>
      <c r="FJ4" s="5"/>
      <c r="FK4" s="2"/>
      <c r="FL4" s="2"/>
      <c r="FM4" s="2">
        <v>1</v>
      </c>
      <c r="FN4" s="2"/>
      <c r="FO4" s="3"/>
      <c r="FP4" s="122"/>
      <c r="FQ4" s="123"/>
      <c r="FR4" s="123">
        <v>1</v>
      </c>
      <c r="FS4" s="123"/>
      <c r="FT4" s="123"/>
      <c r="FU4" s="124"/>
      <c r="FV4" s="1"/>
      <c r="FW4" s="5"/>
      <c r="FX4" s="5"/>
      <c r="FY4" s="5"/>
      <c r="FZ4" s="5"/>
      <c r="GA4" s="2"/>
      <c r="GB4" s="2"/>
      <c r="GC4" s="2"/>
      <c r="GD4" s="2">
        <v>1</v>
      </c>
      <c r="GE4" s="3"/>
      <c r="GF4" s="122">
        <v>1</v>
      </c>
      <c r="GG4" s="123"/>
      <c r="GH4" s="123"/>
      <c r="GI4" s="123"/>
      <c r="GJ4" s="124"/>
      <c r="GK4" s="1">
        <v>1</v>
      </c>
      <c r="GL4" s="2">
        <v>1</v>
      </c>
      <c r="GM4" s="2">
        <v>1</v>
      </c>
      <c r="GN4" s="2"/>
      <c r="GO4" s="2"/>
      <c r="GP4" s="2"/>
      <c r="GQ4" s="3"/>
      <c r="GR4" s="122">
        <v>1</v>
      </c>
      <c r="GS4" s="123">
        <v>1</v>
      </c>
      <c r="GT4" s="123">
        <v>1</v>
      </c>
      <c r="GU4" s="123"/>
      <c r="GV4" s="123"/>
      <c r="GW4" s="123"/>
      <c r="GX4" s="123"/>
      <c r="GY4" s="123"/>
      <c r="GZ4" s="123"/>
      <c r="HA4" s="124"/>
      <c r="HB4" s="1"/>
      <c r="HC4" s="2">
        <v>1</v>
      </c>
      <c r="HD4" s="3"/>
      <c r="HE4" s="125"/>
      <c r="HF4" s="123"/>
      <c r="HG4" s="126"/>
      <c r="HH4" s="1"/>
      <c r="HI4" s="2">
        <v>1</v>
      </c>
      <c r="HJ4" s="2"/>
      <c r="HK4" s="2">
        <v>1</v>
      </c>
      <c r="HL4" s="2"/>
      <c r="HM4" s="2"/>
      <c r="HN4" s="3"/>
      <c r="HO4" s="122"/>
      <c r="HP4" s="123"/>
      <c r="HQ4" s="123">
        <v>1</v>
      </c>
      <c r="HR4" s="123"/>
      <c r="HS4" s="123"/>
      <c r="HT4" s="123"/>
      <c r="HU4" s="123"/>
      <c r="HV4" s="126"/>
      <c r="HW4" s="1"/>
      <c r="HX4" s="2">
        <v>1</v>
      </c>
      <c r="HY4" s="2"/>
      <c r="HZ4" s="2"/>
      <c r="IA4" s="2"/>
      <c r="IB4" s="2"/>
      <c r="IC4" s="9"/>
      <c r="ID4" s="125"/>
      <c r="IE4" s="122"/>
      <c r="IF4" s="122"/>
      <c r="IG4" s="122"/>
      <c r="IH4" s="122">
        <v>1</v>
      </c>
      <c r="II4" s="122"/>
      <c r="IJ4" s="122"/>
      <c r="IK4" s="122"/>
      <c r="IL4" s="122">
        <v>1</v>
      </c>
      <c r="IM4" s="122"/>
      <c r="IN4" s="122">
        <v>1</v>
      </c>
      <c r="IO4" s="122"/>
      <c r="IP4" s="122"/>
      <c r="IQ4" s="122"/>
      <c r="IR4" s="122"/>
      <c r="IS4" s="122">
        <v>1</v>
      </c>
      <c r="IT4" s="122"/>
      <c r="IU4" s="123"/>
      <c r="IV4" s="123">
        <v>1</v>
      </c>
      <c r="IW4" s="123"/>
      <c r="IX4" s="123"/>
      <c r="IY4" s="126"/>
      <c r="IZ4" s="5">
        <v>1</v>
      </c>
      <c r="JA4" s="2"/>
      <c r="JB4" s="9"/>
      <c r="JC4" s="125"/>
      <c r="JD4" s="123"/>
      <c r="JE4" s="123"/>
      <c r="JF4" s="123">
        <v>1</v>
      </c>
      <c r="JG4" s="123"/>
      <c r="JH4" s="126"/>
      <c r="JI4" s="5"/>
      <c r="JJ4" s="2"/>
      <c r="JK4" s="2"/>
      <c r="JL4" s="2"/>
      <c r="JM4" s="2">
        <v>1</v>
      </c>
      <c r="JN4" s="9"/>
      <c r="JO4" s="125">
        <v>1</v>
      </c>
      <c r="JP4" s="123"/>
      <c r="JQ4" s="123"/>
      <c r="JR4" s="123"/>
      <c r="JS4" s="123"/>
      <c r="JT4" s="123"/>
      <c r="JU4" s="123">
        <v>1</v>
      </c>
      <c r="JV4" s="123">
        <v>1</v>
      </c>
      <c r="JW4" s="123"/>
      <c r="JX4" s="126"/>
      <c r="JY4" s="5">
        <v>1</v>
      </c>
      <c r="JZ4" s="5"/>
      <c r="KA4" s="5"/>
      <c r="KB4" s="5"/>
      <c r="KC4" s="5"/>
      <c r="KD4" s="5"/>
      <c r="KE4" s="5"/>
      <c r="KF4" s="5"/>
      <c r="KG4" s="5"/>
      <c r="KH4" s="5">
        <v>1</v>
      </c>
      <c r="KI4" s="5"/>
      <c r="KJ4" s="5"/>
      <c r="KK4" s="5"/>
      <c r="KL4" s="5"/>
      <c r="KM4" s="5"/>
      <c r="KN4" s="5"/>
      <c r="KO4" s="2"/>
      <c r="KP4" s="9"/>
      <c r="KQ4" s="125"/>
      <c r="KR4" s="123"/>
      <c r="KS4" s="123">
        <v>1</v>
      </c>
      <c r="KT4" s="123">
        <v>1</v>
      </c>
      <c r="KU4" s="123">
        <v>1</v>
      </c>
      <c r="KV4" s="123"/>
      <c r="KW4" s="123">
        <v>1</v>
      </c>
      <c r="KX4" s="123"/>
      <c r="KY4" s="123"/>
      <c r="KZ4" s="123"/>
      <c r="LA4" s="124"/>
      <c r="LB4" s="1">
        <v>1</v>
      </c>
      <c r="LC4" s="2"/>
      <c r="LD4" s="9"/>
      <c r="LE4" s="9"/>
      <c r="LF4" s="9"/>
      <c r="LG4" s="9"/>
      <c r="LH4" s="9"/>
      <c r="LI4" s="3"/>
      <c r="LJ4" s="1">
        <v>1</v>
      </c>
      <c r="LK4" s="2"/>
      <c r="LL4" s="9"/>
      <c r="LM4" s="9"/>
      <c r="LN4" s="9"/>
      <c r="LO4" s="9"/>
      <c r="LP4" s="9"/>
      <c r="LQ4" s="3"/>
      <c r="LR4" s="122"/>
      <c r="LS4" s="122"/>
      <c r="LT4" s="122"/>
      <c r="LU4" s="122"/>
      <c r="LV4" s="122"/>
      <c r="LW4" s="122"/>
      <c r="LX4" s="124"/>
      <c r="LY4" s="1"/>
      <c r="LZ4" s="5"/>
      <c r="MA4" s="5"/>
      <c r="MB4" s="5"/>
      <c r="MC4" s="5"/>
      <c r="MD4" s="5"/>
      <c r="ME4" s="5"/>
      <c r="MF4" s="5"/>
      <c r="MG4" s="5"/>
      <c r="MH4" s="5"/>
      <c r="MI4" s="5"/>
      <c r="MJ4" s="5"/>
      <c r="MK4" s="5"/>
      <c r="ML4" s="5"/>
      <c r="MM4" s="5">
        <v>1</v>
      </c>
      <c r="MN4" s="2"/>
      <c r="MO4" s="3"/>
      <c r="MP4" s="122"/>
      <c r="MQ4" s="122"/>
      <c r="MR4" s="122">
        <v>1</v>
      </c>
      <c r="MS4" s="122"/>
      <c r="MT4" s="122"/>
      <c r="MU4" s="122"/>
      <c r="MV4" s="123"/>
      <c r="MW4" s="123"/>
      <c r="MX4" s="123"/>
      <c r="MY4" s="123">
        <v>1</v>
      </c>
      <c r="MZ4" s="123"/>
      <c r="NA4" s="123"/>
      <c r="NB4" s="124"/>
      <c r="NC4" s="1"/>
      <c r="ND4" s="5">
        <v>1</v>
      </c>
      <c r="NE4" s="5"/>
      <c r="NF4" s="5"/>
      <c r="NG4" s="5"/>
      <c r="NH4" s="3"/>
      <c r="NI4" s="1"/>
      <c r="NJ4" s="2">
        <v>1</v>
      </c>
      <c r="NK4" s="9"/>
      <c r="NL4" s="3"/>
      <c r="NM4" s="1"/>
      <c r="NN4" s="2">
        <v>1</v>
      </c>
      <c r="NO4" s="9"/>
      <c r="NP4" s="3" t="s">
        <v>295</v>
      </c>
      <c r="NQ4" s="1"/>
      <c r="NR4" s="2"/>
      <c r="NS4" s="9">
        <v>1</v>
      </c>
      <c r="NT4" s="3"/>
      <c r="NU4" s="1"/>
      <c r="NV4" s="2"/>
      <c r="NW4" s="9">
        <v>1</v>
      </c>
      <c r="NX4" s="3"/>
      <c r="NY4" s="1"/>
      <c r="NZ4" s="2"/>
      <c r="OA4" s="9">
        <v>1</v>
      </c>
      <c r="OB4" s="3"/>
      <c r="OC4" s="1"/>
      <c r="OD4" s="2"/>
      <c r="OE4" s="9">
        <v>1</v>
      </c>
      <c r="OF4" s="3"/>
      <c r="OG4" s="1"/>
      <c r="OH4" s="2"/>
      <c r="OI4" s="9">
        <v>1</v>
      </c>
      <c r="OJ4" s="3"/>
      <c r="OK4" s="1"/>
      <c r="OL4" s="2"/>
      <c r="OM4" s="9">
        <v>1</v>
      </c>
      <c r="ON4" s="3"/>
      <c r="OO4" s="1"/>
      <c r="OP4" s="2"/>
      <c r="OQ4" s="9">
        <v>1</v>
      </c>
      <c r="OR4" s="3"/>
      <c r="OS4" s="1"/>
      <c r="OT4" s="2"/>
      <c r="OU4" s="9">
        <v>1</v>
      </c>
      <c r="OV4" s="3"/>
      <c r="OW4" s="1"/>
      <c r="OX4" s="2"/>
      <c r="OY4" s="9">
        <v>1</v>
      </c>
      <c r="OZ4" s="3"/>
      <c r="PA4" s="1"/>
      <c r="PB4" s="2"/>
      <c r="PC4" s="9">
        <v>1</v>
      </c>
      <c r="PD4" s="3"/>
      <c r="PE4" s="1"/>
      <c r="PF4" s="2"/>
      <c r="PG4" s="9">
        <v>1</v>
      </c>
      <c r="PH4" s="3"/>
      <c r="PI4" s="1"/>
      <c r="PJ4" s="2"/>
      <c r="PK4" s="9">
        <v>1</v>
      </c>
      <c r="PL4" s="3"/>
      <c r="PM4" s="1"/>
      <c r="PN4" s="2"/>
      <c r="PO4" s="9">
        <v>1</v>
      </c>
      <c r="PP4" s="3"/>
      <c r="PQ4" s="1"/>
      <c r="PR4" s="2"/>
      <c r="PS4" s="9">
        <v>1</v>
      </c>
      <c r="PT4" s="3"/>
      <c r="PU4" s="1"/>
      <c r="PV4" s="2"/>
      <c r="PW4" s="9">
        <v>1</v>
      </c>
      <c r="PX4" s="3"/>
      <c r="PY4" s="1"/>
      <c r="PZ4" s="2"/>
      <c r="QA4" s="9">
        <v>1</v>
      </c>
      <c r="QB4" s="3"/>
      <c r="QC4" s="1"/>
      <c r="QD4" s="2"/>
      <c r="QE4" s="9">
        <v>1</v>
      </c>
      <c r="QF4" s="3"/>
      <c r="QG4" s="1"/>
      <c r="QH4" s="2"/>
      <c r="QI4" s="9">
        <v>1</v>
      </c>
      <c r="QJ4" s="3"/>
      <c r="QK4" s="1"/>
      <c r="QL4" s="2"/>
      <c r="QM4" s="9">
        <v>1</v>
      </c>
      <c r="QN4" s="3"/>
      <c r="QO4" s="1"/>
      <c r="QP4" s="2"/>
      <c r="QQ4" s="9">
        <v>1</v>
      </c>
      <c r="QR4" s="3"/>
      <c r="QS4" s="1"/>
      <c r="QT4" s="2"/>
      <c r="QU4" s="9">
        <v>1</v>
      </c>
      <c r="QV4" s="3"/>
      <c r="QW4" s="1"/>
      <c r="QX4" s="2"/>
      <c r="QY4" s="9">
        <v>1</v>
      </c>
      <c r="QZ4" s="3"/>
      <c r="RA4" s="1"/>
      <c r="RB4" s="2"/>
      <c r="RC4" s="9">
        <v>1</v>
      </c>
      <c r="RD4" s="3"/>
      <c r="RE4" s="1"/>
      <c r="RF4" s="2"/>
      <c r="RG4" s="9">
        <v>1</v>
      </c>
      <c r="RH4" s="3"/>
      <c r="RI4" s="137"/>
    </row>
    <row r="5" spans="1:477" x14ac:dyDescent="0.2">
      <c r="A5" s="36">
        <v>3</v>
      </c>
      <c r="B5" s="1"/>
      <c r="C5" s="2">
        <v>1</v>
      </c>
      <c r="D5" s="2"/>
      <c r="E5" s="3"/>
      <c r="F5" s="37"/>
      <c r="G5" s="38">
        <v>1</v>
      </c>
      <c r="H5" s="41"/>
      <c r="I5" s="39"/>
      <c r="J5" s="123"/>
      <c r="K5" s="123"/>
      <c r="L5" s="123">
        <v>1</v>
      </c>
      <c r="M5" s="123"/>
      <c r="N5" s="126"/>
      <c r="O5" s="1">
        <v>1</v>
      </c>
      <c r="P5" s="2"/>
      <c r="Q5" s="2"/>
      <c r="R5" s="2"/>
      <c r="S5" s="2"/>
      <c r="T5" s="2"/>
      <c r="U5" s="2"/>
      <c r="V5" s="2"/>
      <c r="W5" s="2"/>
      <c r="X5" s="2"/>
      <c r="Y5" s="2"/>
      <c r="Z5" s="2">
        <v>1</v>
      </c>
      <c r="AA5" s="2"/>
      <c r="AB5" s="3"/>
      <c r="AC5" s="37"/>
      <c r="AD5" s="38"/>
      <c r="AE5" s="38"/>
      <c r="AF5" s="38"/>
      <c r="AG5" s="38"/>
      <c r="AH5" s="38"/>
      <c r="AI5" s="38">
        <v>1</v>
      </c>
      <c r="AJ5" s="38"/>
      <c r="AK5" s="38"/>
      <c r="AL5" s="1"/>
      <c r="AM5" s="2"/>
      <c r="AN5" s="2"/>
      <c r="AO5" s="2"/>
      <c r="AP5" s="2"/>
      <c r="AQ5" s="2"/>
      <c r="AR5" s="3">
        <v>1</v>
      </c>
      <c r="AS5" s="1">
        <v>1</v>
      </c>
      <c r="AT5" s="3"/>
      <c r="AU5" s="1"/>
      <c r="AV5" s="3">
        <v>1</v>
      </c>
      <c r="AW5" s="37"/>
      <c r="AX5" s="38"/>
      <c r="AY5" s="38"/>
      <c r="AZ5" s="38">
        <v>1</v>
      </c>
      <c r="BA5" s="38"/>
      <c r="BB5" s="38"/>
      <c r="BC5" s="41"/>
      <c r="BD5" s="39"/>
      <c r="BE5" s="1"/>
      <c r="BF5" s="2"/>
      <c r="BG5" s="2"/>
      <c r="BH5" s="2"/>
      <c r="BI5" s="2"/>
      <c r="BJ5" s="2"/>
      <c r="BK5" s="2"/>
      <c r="BL5" s="3">
        <v>1</v>
      </c>
      <c r="BM5" s="37"/>
      <c r="BN5" s="58"/>
      <c r="BO5" s="58"/>
      <c r="BP5" s="58"/>
      <c r="BQ5" s="58"/>
      <c r="BR5" s="38"/>
      <c r="BS5" s="38"/>
      <c r="BT5" s="38"/>
      <c r="BU5" s="38"/>
      <c r="BV5" s="40"/>
      <c r="BW5" s="38"/>
      <c r="BX5" s="38"/>
      <c r="BY5" s="39">
        <v>1</v>
      </c>
      <c r="BZ5" s="1"/>
      <c r="CA5" s="2">
        <v>1</v>
      </c>
      <c r="CB5" s="2"/>
      <c r="CC5" s="2"/>
      <c r="CD5" s="3"/>
      <c r="CE5" s="37"/>
      <c r="CF5" s="38"/>
      <c r="CG5" s="38">
        <v>1</v>
      </c>
      <c r="CH5" s="38"/>
      <c r="CI5" s="38"/>
      <c r="CJ5" s="41"/>
      <c r="CK5" s="37">
        <v>1</v>
      </c>
      <c r="CL5" s="38"/>
      <c r="CM5" s="38"/>
      <c r="CN5" s="38"/>
      <c r="CO5" s="38"/>
      <c r="CP5" s="41"/>
      <c r="CQ5" s="39"/>
      <c r="CR5" s="37"/>
      <c r="CS5" s="38">
        <v>1</v>
      </c>
      <c r="CT5" s="38"/>
      <c r="CU5" s="39"/>
      <c r="CV5" s="1"/>
      <c r="CW5" s="2"/>
      <c r="CX5" s="2"/>
      <c r="CY5" s="2">
        <v>1</v>
      </c>
      <c r="CZ5" s="3"/>
      <c r="DA5" s="37"/>
      <c r="DB5" s="38">
        <v>1</v>
      </c>
      <c r="DC5" s="38"/>
      <c r="DD5" s="39"/>
      <c r="DE5" s="1">
        <v>1</v>
      </c>
      <c r="DF5" s="5"/>
      <c r="DG5" s="5"/>
      <c r="DH5" s="5"/>
      <c r="DI5" s="2"/>
      <c r="DJ5" s="2">
        <v>1</v>
      </c>
      <c r="DK5" s="2"/>
      <c r="DL5" s="9"/>
      <c r="DM5" s="3"/>
      <c r="DN5" s="37">
        <v>1</v>
      </c>
      <c r="DO5" s="38"/>
      <c r="DP5" s="38"/>
      <c r="DQ5" s="39"/>
      <c r="DR5" s="1">
        <v>1</v>
      </c>
      <c r="DS5" s="2">
        <v>1</v>
      </c>
      <c r="DT5" s="2"/>
      <c r="DU5" s="2"/>
      <c r="DV5" s="2">
        <v>1</v>
      </c>
      <c r="DW5" s="2"/>
      <c r="DX5" s="2"/>
      <c r="DY5" s="3"/>
      <c r="DZ5" s="37">
        <v>1</v>
      </c>
      <c r="EA5" s="58"/>
      <c r="EB5" s="58">
        <v>1</v>
      </c>
      <c r="EC5" s="58"/>
      <c r="ED5" s="58"/>
      <c r="EE5" s="58">
        <v>1</v>
      </c>
      <c r="EF5" s="58"/>
      <c r="EG5" s="38"/>
      <c r="EH5" s="39"/>
      <c r="EI5" s="1">
        <v>1</v>
      </c>
      <c r="EJ5" s="5"/>
      <c r="EK5" s="5"/>
      <c r="EL5" s="5"/>
      <c r="EM5" s="5"/>
      <c r="EN5" s="5"/>
      <c r="EO5" s="5"/>
      <c r="EP5" s="5"/>
      <c r="EQ5" s="2"/>
      <c r="ER5" s="2">
        <v>1</v>
      </c>
      <c r="ES5" s="3"/>
      <c r="ET5" s="122"/>
      <c r="EU5" s="123">
        <v>1</v>
      </c>
      <c r="EV5" s="123"/>
      <c r="EW5" s="123"/>
      <c r="EX5" s="123"/>
      <c r="EY5" s="123"/>
      <c r="EZ5" s="123"/>
      <c r="FA5" s="124"/>
      <c r="FB5" s="1"/>
      <c r="FC5" s="5">
        <v>1</v>
      </c>
      <c r="FD5" s="5">
        <v>1</v>
      </c>
      <c r="FE5" s="5">
        <v>1</v>
      </c>
      <c r="FF5" s="5"/>
      <c r="FG5" s="5"/>
      <c r="FH5" s="5"/>
      <c r="FI5" s="5"/>
      <c r="FJ5" s="5"/>
      <c r="FK5" s="2"/>
      <c r="FL5" s="2">
        <v>1</v>
      </c>
      <c r="FM5" s="2"/>
      <c r="FN5" s="2"/>
      <c r="FO5" s="3"/>
      <c r="FP5" s="122"/>
      <c r="FQ5" s="123"/>
      <c r="FR5" s="123"/>
      <c r="FS5" s="123">
        <v>1</v>
      </c>
      <c r="FT5" s="123"/>
      <c r="FU5" s="124"/>
      <c r="FV5" s="1">
        <v>1</v>
      </c>
      <c r="FW5" s="5"/>
      <c r="FX5" s="5"/>
      <c r="FY5" s="5"/>
      <c r="FZ5" s="5"/>
      <c r="GA5" s="2"/>
      <c r="GB5" s="2"/>
      <c r="GC5" s="2"/>
      <c r="GD5" s="2"/>
      <c r="GE5" s="3"/>
      <c r="GF5" s="122"/>
      <c r="GG5" s="123"/>
      <c r="GH5" s="123">
        <v>1</v>
      </c>
      <c r="GI5" s="123"/>
      <c r="GJ5" s="124"/>
      <c r="GK5" s="1"/>
      <c r="GL5" s="2"/>
      <c r="GM5" s="2"/>
      <c r="GN5" s="2"/>
      <c r="GO5" s="2">
        <v>1</v>
      </c>
      <c r="GP5" s="2"/>
      <c r="GQ5" s="3"/>
      <c r="GR5" s="122"/>
      <c r="GS5" s="123"/>
      <c r="GT5" s="123"/>
      <c r="GU5" s="123"/>
      <c r="GV5" s="123"/>
      <c r="GW5" s="123"/>
      <c r="GX5" s="123"/>
      <c r="GY5" s="123">
        <v>1</v>
      </c>
      <c r="GZ5" s="123"/>
      <c r="HA5" s="124"/>
      <c r="HB5" s="1"/>
      <c r="HC5" s="2">
        <v>1</v>
      </c>
      <c r="HD5" s="3"/>
      <c r="HE5" s="125"/>
      <c r="HF5" s="123"/>
      <c r="HG5" s="126"/>
      <c r="HH5" s="1">
        <v>1</v>
      </c>
      <c r="HI5" s="2"/>
      <c r="HJ5" s="2"/>
      <c r="HK5" s="2"/>
      <c r="HL5" s="2"/>
      <c r="HM5" s="2"/>
      <c r="HN5" s="3"/>
      <c r="HO5" s="122"/>
      <c r="HP5" s="123"/>
      <c r="HQ5" s="123"/>
      <c r="HR5" s="123">
        <v>1</v>
      </c>
      <c r="HS5" s="123"/>
      <c r="HT5" s="123"/>
      <c r="HU5" s="123"/>
      <c r="HV5" s="126"/>
      <c r="HW5" s="1"/>
      <c r="HX5" s="2">
        <v>1</v>
      </c>
      <c r="HY5" s="2"/>
      <c r="HZ5" s="2"/>
      <c r="IA5" s="2"/>
      <c r="IB5" s="2"/>
      <c r="IC5" s="9"/>
      <c r="ID5" s="125"/>
      <c r="IE5" s="122"/>
      <c r="IF5" s="122"/>
      <c r="IG5" s="122"/>
      <c r="IH5" s="122"/>
      <c r="II5" s="122"/>
      <c r="IJ5" s="122">
        <v>1</v>
      </c>
      <c r="IK5" s="122">
        <v>1</v>
      </c>
      <c r="IL5" s="122">
        <v>1</v>
      </c>
      <c r="IM5" s="122"/>
      <c r="IN5" s="122"/>
      <c r="IO5" s="122">
        <v>1</v>
      </c>
      <c r="IP5" s="122"/>
      <c r="IQ5" s="122"/>
      <c r="IR5" s="122">
        <v>1</v>
      </c>
      <c r="IS5" s="122"/>
      <c r="IT5" s="122"/>
      <c r="IU5" s="123"/>
      <c r="IV5" s="123"/>
      <c r="IW5" s="123"/>
      <c r="IX5" s="123"/>
      <c r="IY5" s="126"/>
      <c r="IZ5" s="5">
        <v>1</v>
      </c>
      <c r="JA5" s="2"/>
      <c r="JB5" s="9"/>
      <c r="JC5" s="125"/>
      <c r="JD5" s="123"/>
      <c r="JE5" s="123"/>
      <c r="JF5" s="123">
        <v>1</v>
      </c>
      <c r="JG5" s="123"/>
      <c r="JH5" s="126"/>
      <c r="JI5" s="5"/>
      <c r="JJ5" s="2"/>
      <c r="JK5" s="2">
        <v>1</v>
      </c>
      <c r="JL5" s="2"/>
      <c r="JM5" s="2"/>
      <c r="JN5" s="9"/>
      <c r="JO5" s="125">
        <v>1</v>
      </c>
      <c r="JP5" s="123">
        <v>1</v>
      </c>
      <c r="JQ5" s="123"/>
      <c r="JR5" s="123"/>
      <c r="JS5" s="123"/>
      <c r="JT5" s="123"/>
      <c r="JU5" s="123"/>
      <c r="JV5" s="123"/>
      <c r="JW5" s="123"/>
      <c r="JX5" s="126"/>
      <c r="JY5" s="5"/>
      <c r="JZ5" s="5"/>
      <c r="KA5" s="5"/>
      <c r="KB5" s="5"/>
      <c r="KC5" s="5"/>
      <c r="KD5" s="5"/>
      <c r="KE5" s="5"/>
      <c r="KF5" s="5"/>
      <c r="KG5" s="5">
        <v>1</v>
      </c>
      <c r="KH5" s="5">
        <v>1</v>
      </c>
      <c r="KI5" s="5">
        <v>1</v>
      </c>
      <c r="KJ5" s="5"/>
      <c r="KK5" s="5">
        <v>1</v>
      </c>
      <c r="KL5" s="5"/>
      <c r="KM5" s="5"/>
      <c r="KN5" s="5"/>
      <c r="KO5" s="2"/>
      <c r="KP5" s="9"/>
      <c r="KQ5" s="125">
        <v>1</v>
      </c>
      <c r="KR5" s="123"/>
      <c r="KS5" s="123"/>
      <c r="KT5" s="123">
        <v>1</v>
      </c>
      <c r="KU5" s="123">
        <v>1</v>
      </c>
      <c r="KV5" s="123"/>
      <c r="KW5" s="123"/>
      <c r="KX5" s="123"/>
      <c r="KY5" s="123"/>
      <c r="KZ5" s="123"/>
      <c r="LA5" s="124"/>
      <c r="LB5" s="1"/>
      <c r="LC5" s="2"/>
      <c r="LD5" s="9"/>
      <c r="LE5" s="9"/>
      <c r="LF5" s="9"/>
      <c r="LG5" s="9"/>
      <c r="LH5" s="9"/>
      <c r="LI5" s="135">
        <v>1</v>
      </c>
      <c r="LJ5" s="1"/>
      <c r="LK5" s="2"/>
      <c r="LL5" s="9">
        <v>1</v>
      </c>
      <c r="LM5" s="9">
        <v>1</v>
      </c>
      <c r="LN5" s="9">
        <v>1</v>
      </c>
      <c r="LO5" s="9"/>
      <c r="LP5" s="9"/>
      <c r="LQ5" s="135"/>
      <c r="LR5" s="122"/>
      <c r="LS5" s="122"/>
      <c r="LT5" s="122"/>
      <c r="LU5" s="122">
        <v>1</v>
      </c>
      <c r="LV5" s="122"/>
      <c r="LW5" s="122"/>
      <c r="LX5" s="124"/>
      <c r="LY5" s="1"/>
      <c r="LZ5" s="5"/>
      <c r="MA5" s="5"/>
      <c r="MB5" s="5"/>
      <c r="MC5" s="5">
        <v>1</v>
      </c>
      <c r="MD5" s="5">
        <v>1</v>
      </c>
      <c r="ME5" s="5"/>
      <c r="MF5" s="5"/>
      <c r="MG5" s="5"/>
      <c r="MH5" s="5"/>
      <c r="MI5" s="5"/>
      <c r="MJ5" s="5"/>
      <c r="MK5" s="5">
        <v>1</v>
      </c>
      <c r="ML5" s="5"/>
      <c r="MM5" s="5"/>
      <c r="MN5" s="2"/>
      <c r="MO5" s="3"/>
      <c r="MP5" s="122"/>
      <c r="MQ5" s="122"/>
      <c r="MR5" s="122"/>
      <c r="MS5" s="122"/>
      <c r="MT5" s="122"/>
      <c r="MU5" s="122"/>
      <c r="MV5" s="123"/>
      <c r="MW5" s="123"/>
      <c r="MX5" s="123"/>
      <c r="MY5" s="123"/>
      <c r="MZ5" s="123"/>
      <c r="NA5" s="123">
        <v>1</v>
      </c>
      <c r="NB5" s="124"/>
      <c r="NC5" s="1"/>
      <c r="ND5" s="5"/>
      <c r="NE5" s="5"/>
      <c r="NF5" s="5"/>
      <c r="NG5" s="5">
        <v>1</v>
      </c>
      <c r="NH5" s="3"/>
      <c r="NI5" s="1">
        <v>1</v>
      </c>
      <c r="NJ5" s="2"/>
      <c r="NK5" s="9"/>
      <c r="NL5" s="3"/>
      <c r="NM5" s="1"/>
      <c r="NN5" s="2"/>
      <c r="NO5" s="9"/>
      <c r="NP5" s="3"/>
      <c r="NQ5" s="1"/>
      <c r="NR5" s="2"/>
      <c r="NS5" s="9"/>
      <c r="NT5" s="3"/>
      <c r="NU5" s="1"/>
      <c r="NV5" s="2"/>
      <c r="NW5" s="9"/>
      <c r="NX5" s="3"/>
      <c r="NY5" s="1">
        <v>1</v>
      </c>
      <c r="NZ5" s="2"/>
      <c r="OA5" s="9"/>
      <c r="OB5" s="3"/>
      <c r="OC5" s="1"/>
      <c r="OD5" s="2"/>
      <c r="OE5" s="9"/>
      <c r="OF5" s="3"/>
      <c r="OG5" s="1"/>
      <c r="OH5" s="2"/>
      <c r="OI5" s="9"/>
      <c r="OJ5" s="3"/>
      <c r="OK5" s="1"/>
      <c r="OL5" s="2"/>
      <c r="OM5" s="9"/>
      <c r="ON5" s="3"/>
      <c r="OO5" s="1"/>
      <c r="OP5" s="2"/>
      <c r="OQ5" s="9"/>
      <c r="OR5" s="3"/>
      <c r="OS5" s="1"/>
      <c r="OT5" s="2"/>
      <c r="OU5" s="9"/>
      <c r="OV5" s="3"/>
      <c r="OW5" s="1"/>
      <c r="OX5" s="2"/>
      <c r="OY5" s="9"/>
      <c r="OZ5" s="3"/>
      <c r="PA5" s="1"/>
      <c r="PB5" s="2"/>
      <c r="PC5" s="9"/>
      <c r="PD5" s="3"/>
      <c r="PE5" s="1"/>
      <c r="PF5" s="2"/>
      <c r="PG5" s="9"/>
      <c r="PH5" s="3"/>
      <c r="PI5" s="1"/>
      <c r="PJ5" s="2"/>
      <c r="PK5" s="9"/>
      <c r="PL5" s="3"/>
      <c r="PM5" s="1"/>
      <c r="PN5" s="2"/>
      <c r="PO5" s="9"/>
      <c r="PP5" s="3"/>
      <c r="PQ5" s="1"/>
      <c r="PR5" s="2"/>
      <c r="PS5" s="9"/>
      <c r="PT5" s="3"/>
      <c r="PU5" s="1"/>
      <c r="PV5" s="2">
        <v>1</v>
      </c>
      <c r="PW5" s="9"/>
      <c r="PX5" s="3"/>
      <c r="PY5" s="1">
        <v>1</v>
      </c>
      <c r="PZ5" s="2"/>
      <c r="QA5" s="9"/>
      <c r="QB5" s="3"/>
      <c r="QC5" s="1">
        <v>1</v>
      </c>
      <c r="QD5" s="2"/>
      <c r="QE5" s="9"/>
      <c r="QF5" s="3"/>
      <c r="QG5" s="1"/>
      <c r="QH5" s="2"/>
      <c r="QI5" s="9"/>
      <c r="QJ5" s="3"/>
      <c r="QK5" s="1"/>
      <c r="QL5" s="2">
        <v>1</v>
      </c>
      <c r="QM5" s="9"/>
      <c r="QN5" s="3"/>
      <c r="QO5" s="1">
        <v>1</v>
      </c>
      <c r="QP5" s="2"/>
      <c r="QQ5" s="9"/>
      <c r="QR5" s="3"/>
      <c r="QS5" s="1"/>
      <c r="QT5" s="2"/>
      <c r="QU5" s="9"/>
      <c r="QV5" s="3"/>
      <c r="QW5" s="1"/>
      <c r="QX5" s="2"/>
      <c r="QY5" s="9"/>
      <c r="QZ5" s="3"/>
      <c r="RA5" s="1"/>
      <c r="RB5" s="2"/>
      <c r="RC5" s="9"/>
      <c r="RD5" s="3"/>
      <c r="RE5" s="1"/>
      <c r="RF5" s="2"/>
      <c r="RG5" s="9"/>
      <c r="RH5" s="3"/>
      <c r="RI5" s="138"/>
    </row>
    <row r="6" spans="1:477" x14ac:dyDescent="0.2">
      <c r="A6" s="36">
        <v>4</v>
      </c>
      <c r="B6" s="1"/>
      <c r="C6" s="2">
        <v>1</v>
      </c>
      <c r="D6" s="2"/>
      <c r="E6" s="3"/>
      <c r="F6" s="37">
        <v>1</v>
      </c>
      <c r="G6" s="38"/>
      <c r="H6" s="41"/>
      <c r="I6" s="39"/>
      <c r="J6" s="123"/>
      <c r="K6" s="123"/>
      <c r="L6" s="123"/>
      <c r="M6" s="123"/>
      <c r="N6" s="126">
        <v>1</v>
      </c>
      <c r="O6" s="1">
        <v>1</v>
      </c>
      <c r="P6" s="2"/>
      <c r="Q6" s="2"/>
      <c r="R6" s="2">
        <v>1</v>
      </c>
      <c r="S6" s="2"/>
      <c r="T6" s="2"/>
      <c r="U6" s="2"/>
      <c r="V6" s="2"/>
      <c r="W6" s="2"/>
      <c r="X6" s="2"/>
      <c r="Y6" s="2"/>
      <c r="Z6" s="2"/>
      <c r="AA6" s="2"/>
      <c r="AB6" s="3"/>
      <c r="AC6" s="37"/>
      <c r="AD6" s="38">
        <v>1</v>
      </c>
      <c r="AE6" s="38">
        <v>1</v>
      </c>
      <c r="AF6" s="38"/>
      <c r="AG6" s="38"/>
      <c r="AH6" s="38"/>
      <c r="AI6" s="38"/>
      <c r="AJ6" s="38"/>
      <c r="AK6" s="38"/>
      <c r="AL6" s="1"/>
      <c r="AM6" s="2">
        <v>1</v>
      </c>
      <c r="AN6" s="2"/>
      <c r="AO6" s="2"/>
      <c r="AP6" s="2"/>
      <c r="AQ6" s="2"/>
      <c r="AR6" s="3"/>
      <c r="AS6" s="1"/>
      <c r="AT6" s="3">
        <v>1</v>
      </c>
      <c r="AU6" s="1"/>
      <c r="AV6" s="3">
        <v>1</v>
      </c>
      <c r="AW6" s="37"/>
      <c r="AX6" s="38"/>
      <c r="AY6" s="38">
        <v>1</v>
      </c>
      <c r="AZ6" s="38"/>
      <c r="BA6" s="38"/>
      <c r="BB6" s="38"/>
      <c r="BC6" s="41"/>
      <c r="BD6" s="39"/>
      <c r="BE6" s="1"/>
      <c r="BF6" s="2"/>
      <c r="BG6" s="2"/>
      <c r="BH6" s="2"/>
      <c r="BI6" s="2"/>
      <c r="BJ6" s="2"/>
      <c r="BK6" s="2"/>
      <c r="BL6" s="3"/>
      <c r="BM6" s="37"/>
      <c r="BN6" s="58"/>
      <c r="BO6" s="58"/>
      <c r="BP6" s="58"/>
      <c r="BQ6" s="58"/>
      <c r="BR6" s="38"/>
      <c r="BS6" s="38"/>
      <c r="BT6" s="38"/>
      <c r="BU6" s="38"/>
      <c r="BV6" s="40"/>
      <c r="BW6" s="38"/>
      <c r="BX6" s="38"/>
      <c r="BY6" s="39"/>
      <c r="BZ6" s="1"/>
      <c r="CA6" s="2"/>
      <c r="CB6" s="2"/>
      <c r="CC6" s="2">
        <v>1</v>
      </c>
      <c r="CD6" s="3"/>
      <c r="CE6" s="37"/>
      <c r="CF6" s="38"/>
      <c r="CG6" s="38"/>
      <c r="CH6" s="38"/>
      <c r="CI6" s="38">
        <v>1</v>
      </c>
      <c r="CJ6" s="41"/>
      <c r="CK6" s="37"/>
      <c r="CL6" s="38"/>
      <c r="CM6" s="38"/>
      <c r="CN6" s="38"/>
      <c r="CO6" s="38"/>
      <c r="CP6" s="41">
        <v>1</v>
      </c>
      <c r="CQ6" s="39"/>
      <c r="CR6" s="37">
        <v>1</v>
      </c>
      <c r="CS6" s="38"/>
      <c r="CT6" s="38"/>
      <c r="CU6" s="39"/>
      <c r="CV6" s="1"/>
      <c r="CW6" s="2"/>
      <c r="CX6" s="2"/>
      <c r="CY6" s="2">
        <v>1</v>
      </c>
      <c r="CZ6" s="3"/>
      <c r="DA6" s="37"/>
      <c r="DB6" s="38"/>
      <c r="DC6" s="38">
        <v>1</v>
      </c>
      <c r="DD6" s="39"/>
      <c r="DE6" s="1"/>
      <c r="DF6" s="5"/>
      <c r="DG6" s="5"/>
      <c r="DH6" s="5"/>
      <c r="DI6" s="2"/>
      <c r="DJ6" s="2"/>
      <c r="DK6" s="2"/>
      <c r="DL6" s="9"/>
      <c r="DM6" s="3"/>
      <c r="DN6" s="37"/>
      <c r="DO6" s="38">
        <v>1</v>
      </c>
      <c r="DP6" s="38"/>
      <c r="DQ6" s="39"/>
      <c r="DR6" s="1"/>
      <c r="DS6" s="2"/>
      <c r="DT6" s="2"/>
      <c r="DU6" s="2"/>
      <c r="DV6" s="2"/>
      <c r="DW6" s="2"/>
      <c r="DX6" s="2">
        <v>1</v>
      </c>
      <c r="DY6" s="3"/>
      <c r="DZ6" s="37"/>
      <c r="EA6" s="58"/>
      <c r="EB6" s="58"/>
      <c r="EC6" s="58"/>
      <c r="ED6" s="58"/>
      <c r="EE6" s="58">
        <v>1</v>
      </c>
      <c r="EF6" s="58"/>
      <c r="EG6" s="38"/>
      <c r="EH6" s="39"/>
      <c r="EI6" s="1"/>
      <c r="EJ6" s="5">
        <v>1</v>
      </c>
      <c r="EK6" s="5">
        <v>1</v>
      </c>
      <c r="EL6" s="5"/>
      <c r="EM6" s="5"/>
      <c r="EN6" s="5"/>
      <c r="EO6" s="5"/>
      <c r="EP6" s="5"/>
      <c r="EQ6" s="2"/>
      <c r="ER6" s="2"/>
      <c r="ES6" s="3"/>
      <c r="ET6" s="122">
        <v>1</v>
      </c>
      <c r="EU6" s="123"/>
      <c r="EV6" s="123"/>
      <c r="EW6" s="123"/>
      <c r="EX6" s="123"/>
      <c r="EY6" s="123"/>
      <c r="EZ6" s="123"/>
      <c r="FA6" s="124"/>
      <c r="FB6" s="1"/>
      <c r="FC6" s="5"/>
      <c r="FD6" s="5"/>
      <c r="FE6" s="5"/>
      <c r="FF6" s="5"/>
      <c r="FG6" s="5"/>
      <c r="FH6" s="5"/>
      <c r="FI6" s="5"/>
      <c r="FJ6" s="5"/>
      <c r="FK6" s="2"/>
      <c r="FL6" s="2"/>
      <c r="FM6" s="2">
        <v>1</v>
      </c>
      <c r="FN6" s="2"/>
      <c r="FO6" s="3"/>
      <c r="FP6" s="122"/>
      <c r="FQ6" s="123"/>
      <c r="FR6" s="123">
        <v>1</v>
      </c>
      <c r="FS6" s="123"/>
      <c r="FT6" s="123"/>
      <c r="FU6" s="124"/>
      <c r="FV6" s="1"/>
      <c r="FW6" s="5"/>
      <c r="FX6" s="5"/>
      <c r="FY6" s="5"/>
      <c r="FZ6" s="5"/>
      <c r="GA6" s="2"/>
      <c r="GB6" s="2"/>
      <c r="GC6" s="2">
        <v>1</v>
      </c>
      <c r="GD6" s="2"/>
      <c r="GE6" s="3"/>
      <c r="GF6" s="122"/>
      <c r="GG6" s="123">
        <v>1</v>
      </c>
      <c r="GH6" s="123"/>
      <c r="GI6" s="123"/>
      <c r="GJ6" s="124"/>
      <c r="GK6" s="1"/>
      <c r="GL6" s="2"/>
      <c r="GM6" s="2"/>
      <c r="GN6" s="2"/>
      <c r="GO6" s="2"/>
      <c r="GP6" s="2">
        <v>1</v>
      </c>
      <c r="GQ6" s="3"/>
      <c r="GR6" s="122"/>
      <c r="GS6" s="123"/>
      <c r="GT6" s="123"/>
      <c r="GU6" s="123"/>
      <c r="GV6" s="123"/>
      <c r="GW6" s="123">
        <v>1</v>
      </c>
      <c r="GX6" s="123"/>
      <c r="GY6" s="123"/>
      <c r="GZ6" s="123"/>
      <c r="HA6" s="124"/>
      <c r="HB6" s="1"/>
      <c r="HC6" s="2">
        <v>1</v>
      </c>
      <c r="HD6" s="3"/>
      <c r="HE6" s="125"/>
      <c r="HF6" s="123"/>
      <c r="HG6" s="126"/>
      <c r="HH6" s="1"/>
      <c r="HI6" s="2">
        <v>1</v>
      </c>
      <c r="HJ6" s="2"/>
      <c r="HK6" s="2"/>
      <c r="HL6" s="2"/>
      <c r="HM6" s="2">
        <v>1</v>
      </c>
      <c r="HN6" s="3"/>
      <c r="HO6" s="122"/>
      <c r="HP6" s="123"/>
      <c r="HQ6" s="123"/>
      <c r="HR6" s="123"/>
      <c r="HS6" s="123"/>
      <c r="HT6" s="123"/>
      <c r="HU6" s="123">
        <v>1</v>
      </c>
      <c r="HV6" s="126"/>
      <c r="HW6" s="1"/>
      <c r="HX6" s="2"/>
      <c r="HY6" s="2">
        <v>1</v>
      </c>
      <c r="HZ6" s="2"/>
      <c r="IA6" s="2"/>
      <c r="IB6" s="2"/>
      <c r="IC6" s="9"/>
      <c r="ID6" s="125">
        <v>1</v>
      </c>
      <c r="IE6" s="122"/>
      <c r="IF6" s="122"/>
      <c r="IG6" s="122"/>
      <c r="IH6" s="122"/>
      <c r="II6" s="122"/>
      <c r="IJ6" s="122"/>
      <c r="IK6" s="122"/>
      <c r="IL6" s="122"/>
      <c r="IM6" s="122"/>
      <c r="IN6" s="122"/>
      <c r="IO6" s="122"/>
      <c r="IP6" s="122"/>
      <c r="IQ6" s="122"/>
      <c r="IR6" s="122"/>
      <c r="IS6" s="122"/>
      <c r="IT6" s="122"/>
      <c r="IU6" s="123"/>
      <c r="IV6" s="123"/>
      <c r="IW6" s="123">
        <v>1</v>
      </c>
      <c r="IX6" s="123"/>
      <c r="IY6" s="126"/>
      <c r="IZ6" s="5">
        <v>1</v>
      </c>
      <c r="JA6" s="2"/>
      <c r="JB6" s="9"/>
      <c r="JC6" s="125"/>
      <c r="JD6" s="123"/>
      <c r="JE6" s="123"/>
      <c r="JF6" s="123">
        <v>1</v>
      </c>
      <c r="JG6" s="123"/>
      <c r="JH6" s="126"/>
      <c r="JI6" s="5"/>
      <c r="JJ6" s="2"/>
      <c r="JK6" s="2">
        <v>1</v>
      </c>
      <c r="JL6" s="2"/>
      <c r="JM6" s="2"/>
      <c r="JN6" s="9"/>
      <c r="JO6" s="125">
        <v>1</v>
      </c>
      <c r="JP6" s="123"/>
      <c r="JQ6" s="123"/>
      <c r="JR6" s="123"/>
      <c r="JS6" s="123"/>
      <c r="JT6" s="123">
        <v>1</v>
      </c>
      <c r="JU6" s="123">
        <v>1</v>
      </c>
      <c r="JV6" s="123"/>
      <c r="JW6" s="123"/>
      <c r="JX6" s="126"/>
      <c r="JY6" s="5"/>
      <c r="JZ6" s="5"/>
      <c r="KA6" s="5"/>
      <c r="KB6" s="5"/>
      <c r="KC6" s="5"/>
      <c r="KD6" s="5">
        <v>1</v>
      </c>
      <c r="KE6" s="5"/>
      <c r="KF6" s="5"/>
      <c r="KG6" s="5"/>
      <c r="KH6" s="5">
        <v>1</v>
      </c>
      <c r="KI6" s="5"/>
      <c r="KJ6" s="5"/>
      <c r="KK6" s="5"/>
      <c r="KL6" s="5"/>
      <c r="KM6" s="5">
        <v>1</v>
      </c>
      <c r="KN6" s="5"/>
      <c r="KO6" s="2"/>
      <c r="KP6" s="9"/>
      <c r="KQ6" s="125"/>
      <c r="KR6" s="123"/>
      <c r="KS6" s="123">
        <v>1</v>
      </c>
      <c r="KT6" s="123"/>
      <c r="KU6" s="123"/>
      <c r="KV6" s="123">
        <v>1</v>
      </c>
      <c r="KW6" s="123">
        <v>1</v>
      </c>
      <c r="KX6" s="123"/>
      <c r="KY6" s="123"/>
      <c r="KZ6" s="123"/>
      <c r="LA6" s="124"/>
      <c r="LB6" s="1"/>
      <c r="LC6" s="2"/>
      <c r="LD6" s="9"/>
      <c r="LE6" s="9"/>
      <c r="LF6" s="9"/>
      <c r="LG6" s="9"/>
      <c r="LH6" s="9">
        <v>1</v>
      </c>
      <c r="LI6" s="3"/>
      <c r="LJ6" s="1"/>
      <c r="LK6" s="2"/>
      <c r="LL6" s="9"/>
      <c r="LM6" s="9"/>
      <c r="LN6" s="9"/>
      <c r="LO6" s="9"/>
      <c r="LP6" s="9">
        <v>1</v>
      </c>
      <c r="LQ6" s="3"/>
      <c r="LR6" s="122"/>
      <c r="LS6" s="122"/>
      <c r="LT6" s="122"/>
      <c r="LU6" s="122"/>
      <c r="LV6" s="122"/>
      <c r="LW6" s="122"/>
      <c r="LX6" s="124">
        <v>1</v>
      </c>
      <c r="LY6" s="1"/>
      <c r="LZ6" s="5"/>
      <c r="MA6" s="5"/>
      <c r="MB6" s="5"/>
      <c r="MC6" s="5"/>
      <c r="MD6" s="5"/>
      <c r="ME6" s="5"/>
      <c r="MF6" s="5"/>
      <c r="MG6" s="5"/>
      <c r="MH6" s="5"/>
      <c r="MI6" s="5"/>
      <c r="MJ6" s="5"/>
      <c r="MK6" s="5"/>
      <c r="ML6" s="5"/>
      <c r="MM6" s="5"/>
      <c r="MN6" s="2">
        <v>1</v>
      </c>
      <c r="MO6" s="3"/>
      <c r="MP6" s="122"/>
      <c r="MQ6" s="122">
        <v>1</v>
      </c>
      <c r="MR6" s="122"/>
      <c r="MS6" s="122"/>
      <c r="MT6" s="122"/>
      <c r="MU6" s="122"/>
      <c r="MV6" s="123"/>
      <c r="MW6" s="123"/>
      <c r="MX6" s="123"/>
      <c r="MY6" s="123"/>
      <c r="MZ6" s="123"/>
      <c r="NA6" s="123">
        <v>1</v>
      </c>
      <c r="NB6" s="124"/>
      <c r="NC6" s="1">
        <v>1</v>
      </c>
      <c r="ND6" s="5"/>
      <c r="NE6" s="5"/>
      <c r="NF6" s="5"/>
      <c r="NG6" s="5"/>
      <c r="NH6" s="3"/>
      <c r="NI6" s="1"/>
      <c r="NJ6" s="2">
        <v>1</v>
      </c>
      <c r="NK6" s="9"/>
      <c r="NL6" s="3" t="s">
        <v>163</v>
      </c>
      <c r="NM6" s="1"/>
      <c r="NN6" s="2">
        <v>1</v>
      </c>
      <c r="NO6" s="9"/>
      <c r="NP6" s="3" t="s">
        <v>163</v>
      </c>
      <c r="NQ6" s="1"/>
      <c r="NR6" s="2">
        <v>1</v>
      </c>
      <c r="NS6" s="9"/>
      <c r="NT6" s="3" t="s">
        <v>163</v>
      </c>
      <c r="NU6" s="1"/>
      <c r="NV6" s="2">
        <v>1</v>
      </c>
      <c r="NW6" s="9"/>
      <c r="NX6" s="3" t="s">
        <v>163</v>
      </c>
      <c r="NY6" s="1"/>
      <c r="NZ6" s="2">
        <v>1</v>
      </c>
      <c r="OA6" s="9"/>
      <c r="OB6" s="3" t="s">
        <v>163</v>
      </c>
      <c r="OC6" s="1"/>
      <c r="OD6" s="2">
        <v>1</v>
      </c>
      <c r="OE6" s="9"/>
      <c r="OF6" s="3" t="s">
        <v>163</v>
      </c>
      <c r="OG6" s="1"/>
      <c r="OH6" s="2">
        <v>1</v>
      </c>
      <c r="OI6" s="9"/>
      <c r="OJ6" s="3" t="s">
        <v>163</v>
      </c>
      <c r="OK6" s="1"/>
      <c r="OL6" s="2">
        <v>1</v>
      </c>
      <c r="OM6" s="9"/>
      <c r="ON6" s="3" t="s">
        <v>163</v>
      </c>
      <c r="OO6" s="1"/>
      <c r="OP6" s="2">
        <v>1</v>
      </c>
      <c r="OQ6" s="9"/>
      <c r="OR6" s="3" t="s">
        <v>163</v>
      </c>
      <c r="OS6" s="1"/>
      <c r="OT6" s="2">
        <v>1</v>
      </c>
      <c r="OU6" s="9"/>
      <c r="OV6" s="3" t="s">
        <v>163</v>
      </c>
      <c r="OW6" s="1"/>
      <c r="OX6" s="2">
        <v>1</v>
      </c>
      <c r="OY6" s="9"/>
      <c r="OZ6" s="3" t="s">
        <v>163</v>
      </c>
      <c r="PA6" s="1"/>
      <c r="PB6" s="2">
        <v>1</v>
      </c>
      <c r="PC6" s="9"/>
      <c r="PD6" s="3" t="s">
        <v>163</v>
      </c>
      <c r="PE6" s="1"/>
      <c r="PF6" s="2">
        <v>1</v>
      </c>
      <c r="PG6" s="9"/>
      <c r="PH6" s="3" t="s">
        <v>163</v>
      </c>
      <c r="PI6" s="1"/>
      <c r="PJ6" s="2">
        <v>1</v>
      </c>
      <c r="PK6" s="9"/>
      <c r="PL6" s="3" t="s">
        <v>163</v>
      </c>
      <c r="PM6" s="1"/>
      <c r="PN6" s="2">
        <v>1</v>
      </c>
      <c r="PO6" s="9"/>
      <c r="PP6" s="3" t="s">
        <v>163</v>
      </c>
      <c r="PQ6" s="1"/>
      <c r="PR6" s="2">
        <v>1</v>
      </c>
      <c r="PS6" s="9"/>
      <c r="PT6" s="3" t="s">
        <v>163</v>
      </c>
      <c r="PU6" s="1"/>
      <c r="PV6" s="2">
        <v>1</v>
      </c>
      <c r="PW6" s="9"/>
      <c r="PX6" s="3" t="s">
        <v>163</v>
      </c>
      <c r="PY6" s="1"/>
      <c r="PZ6" s="2">
        <v>1</v>
      </c>
      <c r="QA6" s="9"/>
      <c r="QB6" s="3" t="s">
        <v>163</v>
      </c>
      <c r="QC6" s="1"/>
      <c r="QD6" s="2">
        <v>1</v>
      </c>
      <c r="QE6" s="9"/>
      <c r="QF6" s="3" t="s">
        <v>163</v>
      </c>
      <c r="QG6" s="1"/>
      <c r="QH6" s="2">
        <v>1</v>
      </c>
      <c r="QI6" s="9"/>
      <c r="QJ6" s="3" t="s">
        <v>163</v>
      </c>
      <c r="QK6" s="1"/>
      <c r="QL6" s="2">
        <v>1</v>
      </c>
      <c r="QM6" s="9"/>
      <c r="QN6" s="3" t="s">
        <v>163</v>
      </c>
      <c r="QO6" s="1"/>
      <c r="QP6" s="2">
        <v>1</v>
      </c>
      <c r="QQ6" s="9"/>
      <c r="QR6" s="3" t="s">
        <v>163</v>
      </c>
      <c r="QS6" s="1"/>
      <c r="QT6" s="2">
        <v>1</v>
      </c>
      <c r="QU6" s="9"/>
      <c r="QV6" s="3" t="s">
        <v>163</v>
      </c>
      <c r="QW6" s="1"/>
      <c r="QX6" s="2">
        <v>1</v>
      </c>
      <c r="QY6" s="9"/>
      <c r="QZ6" s="3" t="s">
        <v>163</v>
      </c>
      <c r="RA6" s="1"/>
      <c r="RB6" s="2">
        <v>1</v>
      </c>
      <c r="RC6" s="9"/>
      <c r="RD6" s="3" t="s">
        <v>164</v>
      </c>
      <c r="RE6" s="1">
        <v>1</v>
      </c>
      <c r="RF6" s="2"/>
      <c r="RG6" s="9"/>
      <c r="RH6" s="3"/>
      <c r="RI6" s="137"/>
    </row>
    <row r="7" spans="1:477" x14ac:dyDescent="0.2">
      <c r="A7" s="36">
        <v>5</v>
      </c>
      <c r="B7" s="1"/>
      <c r="C7" s="2">
        <v>1</v>
      </c>
      <c r="D7" s="2"/>
      <c r="E7" s="3"/>
      <c r="F7" s="37"/>
      <c r="G7" s="38">
        <v>1</v>
      </c>
      <c r="H7" s="41"/>
      <c r="I7" s="39"/>
      <c r="J7" s="123">
        <v>1</v>
      </c>
      <c r="K7" s="123"/>
      <c r="L7" s="123"/>
      <c r="M7" s="123"/>
      <c r="N7" s="126"/>
      <c r="O7" s="1">
        <v>1</v>
      </c>
      <c r="P7" s="2"/>
      <c r="Q7" s="2"/>
      <c r="R7" s="2"/>
      <c r="S7" s="2"/>
      <c r="T7" s="2"/>
      <c r="U7" s="2"/>
      <c r="V7" s="2"/>
      <c r="W7" s="2"/>
      <c r="X7" s="2"/>
      <c r="Y7" s="2"/>
      <c r="Z7" s="2"/>
      <c r="AA7" s="2"/>
      <c r="AB7" s="3"/>
      <c r="AC7" s="37"/>
      <c r="AD7" s="38">
        <v>1</v>
      </c>
      <c r="AE7" s="38">
        <v>1</v>
      </c>
      <c r="AF7" s="38">
        <v>1</v>
      </c>
      <c r="AG7" s="38"/>
      <c r="AH7" s="38"/>
      <c r="AI7" s="38"/>
      <c r="AJ7" s="38"/>
      <c r="AK7" s="38"/>
      <c r="AL7" s="1"/>
      <c r="AM7" s="2">
        <v>1</v>
      </c>
      <c r="AN7" s="2"/>
      <c r="AO7" s="2"/>
      <c r="AP7" s="2">
        <v>1</v>
      </c>
      <c r="AQ7" s="2"/>
      <c r="AR7" s="3"/>
      <c r="AS7" s="1"/>
      <c r="AT7" s="3">
        <v>1</v>
      </c>
      <c r="AU7" s="1"/>
      <c r="AV7" s="3">
        <v>1</v>
      </c>
      <c r="AW7" s="37"/>
      <c r="AX7" s="38">
        <v>1</v>
      </c>
      <c r="AY7" s="38">
        <v>1</v>
      </c>
      <c r="AZ7" s="38"/>
      <c r="BA7" s="38"/>
      <c r="BB7" s="38">
        <v>1</v>
      </c>
      <c r="BC7" s="41"/>
      <c r="BD7" s="39"/>
      <c r="BE7" s="1"/>
      <c r="BF7" s="2"/>
      <c r="BG7" s="2"/>
      <c r="BH7" s="2"/>
      <c r="BI7" s="2"/>
      <c r="BJ7" s="2"/>
      <c r="BK7" s="2"/>
      <c r="BL7" s="3"/>
      <c r="BM7" s="37"/>
      <c r="BN7" s="58"/>
      <c r="BO7" s="58"/>
      <c r="BP7" s="58"/>
      <c r="BQ7" s="58">
        <v>1</v>
      </c>
      <c r="BR7" s="38"/>
      <c r="BS7" s="38"/>
      <c r="BT7" s="38"/>
      <c r="BU7" s="38"/>
      <c r="BV7" s="40"/>
      <c r="BW7" s="38"/>
      <c r="BX7" s="38"/>
      <c r="BY7" s="42"/>
      <c r="BZ7" s="1">
        <v>1</v>
      </c>
      <c r="CA7" s="2"/>
      <c r="CB7" s="2"/>
      <c r="CC7" s="2"/>
      <c r="CD7" s="3"/>
      <c r="CE7" s="37"/>
      <c r="CF7" s="38"/>
      <c r="CG7" s="38">
        <v>1</v>
      </c>
      <c r="CH7" s="38"/>
      <c r="CI7" s="38"/>
      <c r="CJ7" s="41"/>
      <c r="CK7" s="37">
        <v>1</v>
      </c>
      <c r="CL7" s="38"/>
      <c r="CM7" s="38"/>
      <c r="CN7" s="38"/>
      <c r="CO7" s="38"/>
      <c r="CP7" s="41"/>
      <c r="CQ7" s="39"/>
      <c r="CR7" s="37">
        <v>1</v>
      </c>
      <c r="CS7" s="38"/>
      <c r="CT7" s="38"/>
      <c r="CU7" s="39"/>
      <c r="CV7" s="1">
        <v>1</v>
      </c>
      <c r="CW7" s="2"/>
      <c r="CX7" s="2"/>
      <c r="CY7" s="2"/>
      <c r="CZ7" s="3"/>
      <c r="DA7" s="37">
        <v>1</v>
      </c>
      <c r="DB7" s="38"/>
      <c r="DC7" s="38"/>
      <c r="DD7" s="39"/>
      <c r="DE7" s="1"/>
      <c r="DF7" s="5"/>
      <c r="DG7" s="5"/>
      <c r="DH7" s="5"/>
      <c r="DI7" s="2"/>
      <c r="DJ7" s="2"/>
      <c r="DK7" s="2"/>
      <c r="DL7" s="9">
        <v>1</v>
      </c>
      <c r="DM7" s="3"/>
      <c r="DN7" s="37">
        <v>1</v>
      </c>
      <c r="DO7" s="38"/>
      <c r="DP7" s="38"/>
      <c r="DQ7" s="39"/>
      <c r="DR7" s="1">
        <v>1</v>
      </c>
      <c r="DS7" s="2">
        <v>1</v>
      </c>
      <c r="DT7" s="2"/>
      <c r="DU7" s="2"/>
      <c r="DV7" s="2">
        <v>1</v>
      </c>
      <c r="DW7" s="2"/>
      <c r="DX7" s="2"/>
      <c r="DY7" s="3"/>
      <c r="DZ7" s="37">
        <v>1</v>
      </c>
      <c r="EA7" s="58">
        <v>1</v>
      </c>
      <c r="EB7" s="58"/>
      <c r="EC7" s="58"/>
      <c r="ED7" s="58">
        <v>1</v>
      </c>
      <c r="EE7" s="58"/>
      <c r="EF7" s="58"/>
      <c r="EG7" s="38"/>
      <c r="EH7" s="39"/>
      <c r="EI7" s="1"/>
      <c r="EJ7" s="5"/>
      <c r="EK7" s="5"/>
      <c r="EL7" s="5"/>
      <c r="EM7" s="5"/>
      <c r="EN7" s="5"/>
      <c r="EO7" s="5"/>
      <c r="EP7" s="5"/>
      <c r="EQ7" s="2">
        <v>1</v>
      </c>
      <c r="ER7" s="2"/>
      <c r="ES7" s="3"/>
      <c r="ET7" s="122"/>
      <c r="EU7" s="123">
        <v>1</v>
      </c>
      <c r="EV7" s="123"/>
      <c r="EW7" s="123"/>
      <c r="EX7" s="123"/>
      <c r="EY7" s="123"/>
      <c r="EZ7" s="123"/>
      <c r="FA7" s="124"/>
      <c r="FB7" s="1">
        <v>1</v>
      </c>
      <c r="FC7" s="5"/>
      <c r="FD7" s="5"/>
      <c r="FE7" s="5"/>
      <c r="FF7" s="5"/>
      <c r="FG7" s="5">
        <v>1</v>
      </c>
      <c r="FH7" s="5"/>
      <c r="FI7" s="5"/>
      <c r="FJ7" s="5"/>
      <c r="FK7" s="2"/>
      <c r="FL7" s="2"/>
      <c r="FM7" s="2"/>
      <c r="FN7" s="2"/>
      <c r="FO7" s="3"/>
      <c r="FP7" s="122">
        <v>1</v>
      </c>
      <c r="FQ7" s="123"/>
      <c r="FR7" s="123"/>
      <c r="FS7" s="123"/>
      <c r="FT7" s="123"/>
      <c r="FU7" s="124"/>
      <c r="FV7" s="1">
        <v>1</v>
      </c>
      <c r="FW7" s="5"/>
      <c r="FX7" s="5"/>
      <c r="FY7" s="5">
        <v>1</v>
      </c>
      <c r="FZ7" s="5"/>
      <c r="GA7" s="2"/>
      <c r="GB7" s="2"/>
      <c r="GC7" s="2"/>
      <c r="GD7" s="2"/>
      <c r="GE7" s="3"/>
      <c r="GF7" s="122"/>
      <c r="GG7" s="123"/>
      <c r="GH7" s="123">
        <v>1</v>
      </c>
      <c r="GI7" s="123"/>
      <c r="GJ7" s="124"/>
      <c r="GK7" s="1"/>
      <c r="GL7" s="2">
        <v>1</v>
      </c>
      <c r="GM7" s="2">
        <v>1</v>
      </c>
      <c r="GN7" s="2">
        <v>1</v>
      </c>
      <c r="GO7" s="2"/>
      <c r="GP7" s="2"/>
      <c r="GQ7" s="3"/>
      <c r="GR7" s="122"/>
      <c r="GS7" s="123">
        <v>1</v>
      </c>
      <c r="GT7" s="123"/>
      <c r="GU7" s="123">
        <v>1</v>
      </c>
      <c r="GV7" s="123">
        <v>1</v>
      </c>
      <c r="GW7" s="123">
        <v>1</v>
      </c>
      <c r="GX7" s="123">
        <v>1</v>
      </c>
      <c r="GY7" s="123"/>
      <c r="GZ7" s="123"/>
      <c r="HA7" s="124"/>
      <c r="HB7" s="1">
        <v>1</v>
      </c>
      <c r="HC7" s="2"/>
      <c r="HD7" s="3"/>
      <c r="HE7" s="125"/>
      <c r="HF7" s="123"/>
      <c r="HG7" s="126">
        <v>1</v>
      </c>
      <c r="HH7" s="1"/>
      <c r="HI7" s="2">
        <v>1</v>
      </c>
      <c r="HJ7" s="2"/>
      <c r="HK7" s="2"/>
      <c r="HL7" s="2"/>
      <c r="HM7" s="2">
        <v>1</v>
      </c>
      <c r="HN7" s="3"/>
      <c r="HO7" s="122"/>
      <c r="HP7" s="123"/>
      <c r="HQ7" s="123">
        <v>1</v>
      </c>
      <c r="HR7" s="123"/>
      <c r="HS7" s="123"/>
      <c r="HT7" s="123"/>
      <c r="HU7" s="123"/>
      <c r="HV7" s="126"/>
      <c r="HW7" s="1">
        <v>1</v>
      </c>
      <c r="HX7" s="2"/>
      <c r="HY7" s="2"/>
      <c r="HZ7" s="2"/>
      <c r="IA7" s="2"/>
      <c r="IB7" s="2"/>
      <c r="IC7" s="9"/>
      <c r="ID7" s="125"/>
      <c r="IE7" s="122">
        <v>1</v>
      </c>
      <c r="IF7" s="122"/>
      <c r="IG7" s="122">
        <v>1</v>
      </c>
      <c r="IH7" s="122"/>
      <c r="II7" s="122"/>
      <c r="IJ7" s="122">
        <v>1</v>
      </c>
      <c r="IK7" s="122">
        <v>1</v>
      </c>
      <c r="IL7" s="122"/>
      <c r="IM7" s="122">
        <v>1</v>
      </c>
      <c r="IN7" s="122"/>
      <c r="IO7" s="122">
        <v>1</v>
      </c>
      <c r="IP7" s="122"/>
      <c r="IQ7" s="122"/>
      <c r="IR7" s="122"/>
      <c r="IS7" s="122"/>
      <c r="IT7" s="122"/>
      <c r="IU7" s="123"/>
      <c r="IV7" s="123">
        <v>1</v>
      </c>
      <c r="IW7" s="123">
        <v>1</v>
      </c>
      <c r="IX7" s="123"/>
      <c r="IY7" s="126"/>
      <c r="IZ7" s="5">
        <v>1</v>
      </c>
      <c r="JA7" s="2"/>
      <c r="JB7" s="9"/>
      <c r="JC7" s="125">
        <v>1</v>
      </c>
      <c r="JD7" s="123"/>
      <c r="JE7" s="123"/>
      <c r="JF7" s="123"/>
      <c r="JG7" s="123"/>
      <c r="JH7" s="126"/>
      <c r="JI7" s="5"/>
      <c r="JJ7" s="2">
        <v>1</v>
      </c>
      <c r="JK7" s="2">
        <v>1</v>
      </c>
      <c r="JL7" s="2"/>
      <c r="JM7" s="2"/>
      <c r="JN7" s="9"/>
      <c r="JO7" s="125">
        <v>1</v>
      </c>
      <c r="JP7" s="123"/>
      <c r="JQ7" s="123">
        <v>1</v>
      </c>
      <c r="JR7" s="123">
        <v>1</v>
      </c>
      <c r="JS7" s="123"/>
      <c r="JT7" s="123">
        <v>1</v>
      </c>
      <c r="JU7" s="123"/>
      <c r="JV7" s="123"/>
      <c r="JW7" s="123"/>
      <c r="JX7" s="126"/>
      <c r="JY7" s="5"/>
      <c r="JZ7" s="5"/>
      <c r="KA7" s="5"/>
      <c r="KB7" s="5"/>
      <c r="KC7" s="5"/>
      <c r="KD7" s="5"/>
      <c r="KE7" s="5"/>
      <c r="KF7" s="5"/>
      <c r="KG7" s="5"/>
      <c r="KH7" s="5"/>
      <c r="KI7" s="5"/>
      <c r="KJ7" s="5"/>
      <c r="KK7" s="5"/>
      <c r="KL7" s="5"/>
      <c r="KM7" s="5"/>
      <c r="KN7" s="5"/>
      <c r="KO7" s="2"/>
      <c r="KP7" s="9"/>
      <c r="KQ7" s="125"/>
      <c r="KR7" s="123"/>
      <c r="KS7" s="123"/>
      <c r="KT7" s="123"/>
      <c r="KU7" s="123"/>
      <c r="KV7" s="123"/>
      <c r="KW7" s="123"/>
      <c r="KX7" s="123"/>
      <c r="KY7" s="123"/>
      <c r="KZ7" s="123"/>
      <c r="LA7" s="124"/>
      <c r="LB7" s="1"/>
      <c r="LC7" s="2"/>
      <c r="LD7" s="9"/>
      <c r="LE7" s="9"/>
      <c r="LF7" s="9"/>
      <c r="LG7" s="9"/>
      <c r="LH7" s="9"/>
      <c r="LI7" s="3"/>
      <c r="LJ7" s="1"/>
      <c r="LK7" s="2"/>
      <c r="LL7" s="9"/>
      <c r="LM7" s="9"/>
      <c r="LN7" s="9"/>
      <c r="LO7" s="9"/>
      <c r="LP7" s="9"/>
      <c r="LQ7" s="3"/>
      <c r="LR7" s="122"/>
      <c r="LS7" s="122"/>
      <c r="LT7" s="122"/>
      <c r="LU7" s="122"/>
      <c r="LV7" s="122"/>
      <c r="LW7" s="122"/>
      <c r="LX7" s="124"/>
      <c r="LY7" s="1"/>
      <c r="LZ7" s="5"/>
      <c r="MA7" s="5"/>
      <c r="MB7" s="5"/>
      <c r="MC7" s="5"/>
      <c r="MD7" s="5"/>
      <c r="ME7" s="5"/>
      <c r="MF7" s="5"/>
      <c r="MG7" s="5"/>
      <c r="MH7" s="5"/>
      <c r="MI7" s="5"/>
      <c r="MJ7" s="5">
        <v>1</v>
      </c>
      <c r="MK7" s="5"/>
      <c r="ML7" s="5"/>
      <c r="MM7" s="5"/>
      <c r="MN7" s="2"/>
      <c r="MO7" s="3"/>
      <c r="MP7" s="122">
        <v>1</v>
      </c>
      <c r="MQ7" s="122">
        <v>1</v>
      </c>
      <c r="MR7" s="122"/>
      <c r="MS7" s="122">
        <v>1</v>
      </c>
      <c r="MT7" s="122"/>
      <c r="MU7" s="122">
        <v>1</v>
      </c>
      <c r="MV7" s="123"/>
      <c r="MW7" s="123"/>
      <c r="MX7" s="123"/>
      <c r="MY7" s="123">
        <v>1</v>
      </c>
      <c r="MZ7" s="123"/>
      <c r="NA7" s="123"/>
      <c r="NB7" s="124"/>
      <c r="NC7" s="1"/>
      <c r="ND7" s="5">
        <v>1</v>
      </c>
      <c r="NE7" s="5"/>
      <c r="NF7" s="5"/>
      <c r="NG7" s="5"/>
      <c r="NH7" s="3"/>
      <c r="NI7" s="1"/>
      <c r="NJ7" s="2">
        <v>1</v>
      </c>
      <c r="NK7" s="9"/>
      <c r="NL7" s="3" t="s">
        <v>295</v>
      </c>
      <c r="NM7" s="1">
        <v>1</v>
      </c>
      <c r="NN7" s="2"/>
      <c r="NO7" s="9"/>
      <c r="NP7" s="3"/>
      <c r="NQ7" s="1"/>
      <c r="NR7" s="2">
        <v>1</v>
      </c>
      <c r="NS7" s="9"/>
      <c r="NT7" s="3" t="s">
        <v>163</v>
      </c>
      <c r="NU7" s="1">
        <v>1</v>
      </c>
      <c r="NV7" s="2"/>
      <c r="NW7" s="9"/>
      <c r="NX7" s="3"/>
      <c r="NY7" s="1"/>
      <c r="NZ7" s="2">
        <v>1</v>
      </c>
      <c r="OA7" s="9"/>
      <c r="OB7" s="3" t="s">
        <v>295</v>
      </c>
      <c r="OC7" s="1">
        <v>1</v>
      </c>
      <c r="OD7" s="2"/>
      <c r="OE7" s="9"/>
      <c r="OF7" s="3" t="s">
        <v>294</v>
      </c>
      <c r="OG7" s="1"/>
      <c r="OH7" s="2">
        <v>1</v>
      </c>
      <c r="OI7" s="9"/>
      <c r="OJ7" s="3" t="s">
        <v>163</v>
      </c>
      <c r="OK7" s="1"/>
      <c r="OL7" s="2">
        <v>1</v>
      </c>
      <c r="OM7" s="9"/>
      <c r="ON7" s="3"/>
      <c r="OO7" s="1"/>
      <c r="OP7" s="2">
        <v>1</v>
      </c>
      <c r="OQ7" s="9"/>
      <c r="OR7" s="3" t="s">
        <v>163</v>
      </c>
      <c r="OS7" s="1"/>
      <c r="OT7" s="2">
        <v>1</v>
      </c>
      <c r="OU7" s="9"/>
      <c r="OV7" s="3"/>
      <c r="OW7" s="1"/>
      <c r="OX7" s="2">
        <v>1</v>
      </c>
      <c r="OY7" s="9"/>
      <c r="OZ7" s="3" t="s">
        <v>163</v>
      </c>
      <c r="PA7" s="1"/>
      <c r="PB7" s="2">
        <v>1</v>
      </c>
      <c r="PC7" s="9"/>
      <c r="PD7" s="3"/>
      <c r="PE7" s="1"/>
      <c r="PF7" s="2">
        <v>1</v>
      </c>
      <c r="PG7" s="9"/>
      <c r="PH7" s="3" t="s">
        <v>163</v>
      </c>
      <c r="PI7" s="1"/>
      <c r="PJ7" s="2">
        <v>1</v>
      </c>
      <c r="PK7" s="9"/>
      <c r="PL7" s="3"/>
      <c r="PM7" s="1"/>
      <c r="PN7" s="2">
        <v>1</v>
      </c>
      <c r="PO7" s="9"/>
      <c r="PP7" s="3" t="s">
        <v>163</v>
      </c>
      <c r="PQ7" s="1"/>
      <c r="PR7" s="2">
        <v>1</v>
      </c>
      <c r="PS7" s="9"/>
      <c r="PT7" s="3"/>
      <c r="PU7" s="1"/>
      <c r="PV7" s="2">
        <v>1</v>
      </c>
      <c r="PW7" s="9"/>
      <c r="PX7" s="3" t="s">
        <v>294</v>
      </c>
      <c r="PY7" s="1"/>
      <c r="PZ7" s="2">
        <v>1</v>
      </c>
      <c r="QA7" s="9"/>
      <c r="QB7" s="3"/>
      <c r="QC7" s="1">
        <v>1</v>
      </c>
      <c r="QD7" s="2"/>
      <c r="QE7" s="9"/>
      <c r="QF7" s="3"/>
      <c r="QG7" s="1">
        <v>1</v>
      </c>
      <c r="QH7" s="2"/>
      <c r="QI7" s="9"/>
      <c r="QJ7" s="3"/>
      <c r="QK7" s="1"/>
      <c r="QL7" s="2">
        <v>1</v>
      </c>
      <c r="QM7" s="9"/>
      <c r="QN7" s="3" t="s">
        <v>163</v>
      </c>
      <c r="QO7" s="1"/>
      <c r="QP7" s="2">
        <v>1</v>
      </c>
      <c r="QQ7" s="9"/>
      <c r="QR7" s="3"/>
      <c r="QS7" s="1"/>
      <c r="QT7" s="2">
        <v>1</v>
      </c>
      <c r="QU7" s="9"/>
      <c r="QV7" s="3" t="s">
        <v>291</v>
      </c>
      <c r="QW7" s="1"/>
      <c r="QX7" s="2">
        <v>1</v>
      </c>
      <c r="QY7" s="9"/>
      <c r="QZ7" s="3"/>
      <c r="RA7" s="1">
        <v>1</v>
      </c>
      <c r="RB7" s="2"/>
      <c r="RC7" s="9"/>
      <c r="RD7" s="3"/>
      <c r="RE7" s="1">
        <v>1</v>
      </c>
      <c r="RF7" s="2"/>
      <c r="RG7" s="9"/>
      <c r="RH7" s="3"/>
      <c r="RI7" s="137"/>
    </row>
    <row r="8" spans="1:477" x14ac:dyDescent="0.2">
      <c r="A8" s="36">
        <v>6</v>
      </c>
      <c r="B8" s="1"/>
      <c r="C8" s="2">
        <v>1</v>
      </c>
      <c r="D8" s="2"/>
      <c r="E8" s="3"/>
      <c r="F8" s="37">
        <v>1</v>
      </c>
      <c r="G8" s="38"/>
      <c r="H8" s="41"/>
      <c r="I8" s="39"/>
      <c r="J8" s="123">
        <v>1</v>
      </c>
      <c r="K8" s="123"/>
      <c r="L8" s="123"/>
      <c r="M8" s="123"/>
      <c r="N8" s="126"/>
      <c r="O8" s="1">
        <v>1</v>
      </c>
      <c r="P8" s="2">
        <v>1</v>
      </c>
      <c r="Q8" s="2"/>
      <c r="R8" s="2"/>
      <c r="S8" s="2"/>
      <c r="T8" s="2"/>
      <c r="U8" s="2"/>
      <c r="V8" s="2"/>
      <c r="W8" s="2"/>
      <c r="X8" s="2"/>
      <c r="Y8" s="2"/>
      <c r="Z8" s="2"/>
      <c r="AA8" s="2"/>
      <c r="AB8" s="3"/>
      <c r="AC8" s="37">
        <v>1</v>
      </c>
      <c r="AD8" s="38">
        <v>1</v>
      </c>
      <c r="AE8" s="38"/>
      <c r="AF8" s="38"/>
      <c r="AG8" s="38"/>
      <c r="AH8" s="38"/>
      <c r="AI8" s="38"/>
      <c r="AJ8" s="38"/>
      <c r="AK8" s="38"/>
      <c r="AL8" s="1"/>
      <c r="AM8" s="2">
        <v>1</v>
      </c>
      <c r="AN8" s="2"/>
      <c r="AO8" s="2"/>
      <c r="AP8" s="2"/>
      <c r="AQ8" s="2"/>
      <c r="AR8" s="3"/>
      <c r="AS8" s="1"/>
      <c r="AT8" s="3">
        <v>1</v>
      </c>
      <c r="AU8" s="1"/>
      <c r="AV8" s="3">
        <v>1</v>
      </c>
      <c r="AW8" s="37"/>
      <c r="AX8" s="38"/>
      <c r="AY8" s="38"/>
      <c r="AZ8" s="38"/>
      <c r="BA8" s="38"/>
      <c r="BB8" s="38"/>
      <c r="BC8" s="41">
        <v>1</v>
      </c>
      <c r="BD8" s="52"/>
      <c r="BE8" s="1"/>
      <c r="BF8" s="2"/>
      <c r="BG8" s="2"/>
      <c r="BH8" s="2"/>
      <c r="BI8" s="2"/>
      <c r="BJ8" s="2"/>
      <c r="BK8" s="2"/>
      <c r="BL8" s="135"/>
      <c r="BM8" s="37"/>
      <c r="BN8" s="58"/>
      <c r="BO8" s="58"/>
      <c r="BP8" s="58"/>
      <c r="BQ8" s="58"/>
      <c r="BR8" s="38"/>
      <c r="BS8" s="38"/>
      <c r="BT8" s="38"/>
      <c r="BU8" s="38"/>
      <c r="BV8" s="40"/>
      <c r="BW8" s="38"/>
      <c r="BX8" s="38"/>
      <c r="BY8" s="52"/>
      <c r="BZ8" s="1">
        <v>1</v>
      </c>
      <c r="CA8" s="2"/>
      <c r="CB8" s="2"/>
      <c r="CC8" s="2"/>
      <c r="CD8" s="3"/>
      <c r="CE8" s="37"/>
      <c r="CF8" s="38"/>
      <c r="CG8" s="38">
        <v>1</v>
      </c>
      <c r="CH8" s="38"/>
      <c r="CI8" s="38"/>
      <c r="CJ8" s="41"/>
      <c r="CK8" s="37">
        <v>1</v>
      </c>
      <c r="CL8" s="38"/>
      <c r="CM8" s="38"/>
      <c r="CN8" s="38"/>
      <c r="CO8" s="38"/>
      <c r="CP8" s="41"/>
      <c r="CQ8" s="39"/>
      <c r="CR8" s="37"/>
      <c r="CS8" s="38">
        <v>1</v>
      </c>
      <c r="CT8" s="38"/>
      <c r="CU8" s="39"/>
      <c r="CV8" s="1"/>
      <c r="CW8" s="2"/>
      <c r="CX8" s="2"/>
      <c r="CY8" s="2">
        <v>1</v>
      </c>
      <c r="CZ8" s="3"/>
      <c r="DA8" s="37"/>
      <c r="DB8" s="38"/>
      <c r="DC8" s="38">
        <v>1</v>
      </c>
      <c r="DD8" s="39"/>
      <c r="DE8" s="1"/>
      <c r="DF8" s="5"/>
      <c r="DG8" s="5"/>
      <c r="DH8" s="5"/>
      <c r="DI8" s="2"/>
      <c r="DJ8" s="2"/>
      <c r="DK8" s="2"/>
      <c r="DL8" s="9"/>
      <c r="DM8" s="3"/>
      <c r="DN8" s="37">
        <v>1</v>
      </c>
      <c r="DO8" s="38"/>
      <c r="DP8" s="38"/>
      <c r="DQ8" s="39"/>
      <c r="DR8" s="1"/>
      <c r="DS8" s="2">
        <v>1</v>
      </c>
      <c r="DT8" s="2"/>
      <c r="DU8" s="2"/>
      <c r="DV8" s="2">
        <v>1</v>
      </c>
      <c r="DW8" s="2"/>
      <c r="DX8" s="2"/>
      <c r="DY8" s="3"/>
      <c r="DZ8" s="37">
        <v>1</v>
      </c>
      <c r="EA8" s="58"/>
      <c r="EB8" s="58">
        <v>1</v>
      </c>
      <c r="EC8" s="58"/>
      <c r="ED8" s="58"/>
      <c r="EE8" s="58">
        <v>1</v>
      </c>
      <c r="EF8" s="58"/>
      <c r="EG8" s="38"/>
      <c r="EH8" s="39"/>
      <c r="EI8" s="1"/>
      <c r="EJ8" s="5"/>
      <c r="EK8" s="5"/>
      <c r="EL8" s="5"/>
      <c r="EM8" s="5"/>
      <c r="EN8" s="5"/>
      <c r="EO8" s="5"/>
      <c r="EP8" s="5"/>
      <c r="EQ8" s="2"/>
      <c r="ER8" s="2">
        <v>1</v>
      </c>
      <c r="ES8" s="3"/>
      <c r="ET8" s="122"/>
      <c r="EU8" s="123">
        <v>1</v>
      </c>
      <c r="EV8" s="123"/>
      <c r="EW8" s="123"/>
      <c r="EX8" s="123"/>
      <c r="EY8" s="123"/>
      <c r="EZ8" s="123"/>
      <c r="FA8" s="124"/>
      <c r="FB8" s="1"/>
      <c r="FC8" s="5"/>
      <c r="FD8" s="5"/>
      <c r="FE8" s="5"/>
      <c r="FF8" s="5"/>
      <c r="FG8" s="5"/>
      <c r="FH8" s="5"/>
      <c r="FI8" s="5"/>
      <c r="FJ8" s="5"/>
      <c r="FK8" s="2"/>
      <c r="FL8" s="2"/>
      <c r="FM8" s="2"/>
      <c r="FN8" s="2">
        <v>1</v>
      </c>
      <c r="FO8" s="3"/>
      <c r="FP8" s="122">
        <v>1</v>
      </c>
      <c r="FQ8" s="123"/>
      <c r="FR8" s="123"/>
      <c r="FS8" s="123"/>
      <c r="FT8" s="123"/>
      <c r="FU8" s="124"/>
      <c r="FV8" s="1"/>
      <c r="FW8" s="5"/>
      <c r="FX8" s="5">
        <v>1</v>
      </c>
      <c r="FY8" s="5"/>
      <c r="FZ8" s="5"/>
      <c r="GA8" s="2"/>
      <c r="GB8" s="2"/>
      <c r="GC8" s="2"/>
      <c r="GD8" s="2"/>
      <c r="GE8" s="3"/>
      <c r="GF8" s="122"/>
      <c r="GG8" s="123">
        <v>1</v>
      </c>
      <c r="GH8" s="123"/>
      <c r="GI8" s="123"/>
      <c r="GJ8" s="124"/>
      <c r="GK8" s="1">
        <v>1</v>
      </c>
      <c r="GL8" s="2"/>
      <c r="GM8" s="2"/>
      <c r="GN8" s="2"/>
      <c r="GO8" s="2"/>
      <c r="GP8" s="2"/>
      <c r="GQ8" s="3"/>
      <c r="GR8" s="122"/>
      <c r="GS8" s="123"/>
      <c r="GT8" s="123">
        <v>1</v>
      </c>
      <c r="GU8" s="123"/>
      <c r="GV8" s="123"/>
      <c r="GW8" s="123"/>
      <c r="GX8" s="123"/>
      <c r="GY8" s="123"/>
      <c r="GZ8" s="123"/>
      <c r="HA8" s="124"/>
      <c r="HB8" s="1"/>
      <c r="HC8" s="2">
        <v>1</v>
      </c>
      <c r="HD8" s="3"/>
      <c r="HE8" s="125"/>
      <c r="HF8" s="123"/>
      <c r="HG8" s="126"/>
      <c r="HH8" s="1">
        <v>1</v>
      </c>
      <c r="HI8" s="2"/>
      <c r="HJ8" s="2"/>
      <c r="HK8" s="2"/>
      <c r="HL8" s="2"/>
      <c r="HM8" s="2"/>
      <c r="HN8" s="3"/>
      <c r="HO8" s="122"/>
      <c r="HP8" s="123"/>
      <c r="HQ8" s="123">
        <v>1</v>
      </c>
      <c r="HR8" s="123"/>
      <c r="HS8" s="123"/>
      <c r="HT8" s="123"/>
      <c r="HU8" s="123"/>
      <c r="HV8" s="126"/>
      <c r="HW8" s="1"/>
      <c r="HX8" s="2">
        <v>1</v>
      </c>
      <c r="HY8" s="2"/>
      <c r="HZ8" s="2"/>
      <c r="IA8" s="2"/>
      <c r="IB8" s="2"/>
      <c r="IC8" s="9"/>
      <c r="ID8" s="125"/>
      <c r="IE8" s="122"/>
      <c r="IF8" s="122">
        <v>1</v>
      </c>
      <c r="IG8" s="122"/>
      <c r="IH8" s="122"/>
      <c r="II8" s="122"/>
      <c r="IJ8" s="122">
        <v>1</v>
      </c>
      <c r="IK8" s="122"/>
      <c r="IL8" s="122"/>
      <c r="IM8" s="122">
        <v>1</v>
      </c>
      <c r="IN8" s="122"/>
      <c r="IO8" s="122"/>
      <c r="IP8" s="122">
        <v>1</v>
      </c>
      <c r="IQ8" s="122"/>
      <c r="IR8" s="122"/>
      <c r="IS8" s="122"/>
      <c r="IT8" s="122"/>
      <c r="IU8" s="123"/>
      <c r="IV8" s="123">
        <v>1</v>
      </c>
      <c r="IW8" s="123"/>
      <c r="IX8" s="123"/>
      <c r="IY8" s="126"/>
      <c r="IZ8" s="5">
        <v>1</v>
      </c>
      <c r="JA8" s="2"/>
      <c r="JB8" s="9"/>
      <c r="JC8" s="125"/>
      <c r="JD8" s="123"/>
      <c r="JE8" s="123"/>
      <c r="JF8" s="123">
        <v>1</v>
      </c>
      <c r="JG8" s="123"/>
      <c r="JH8" s="126"/>
      <c r="JI8" s="5"/>
      <c r="JJ8" s="2"/>
      <c r="JK8" s="2">
        <v>1</v>
      </c>
      <c r="JL8" s="2"/>
      <c r="JM8" s="2"/>
      <c r="JN8" s="9"/>
      <c r="JO8" s="125">
        <v>1</v>
      </c>
      <c r="JP8" s="123"/>
      <c r="JQ8" s="123">
        <v>1</v>
      </c>
      <c r="JR8" s="123"/>
      <c r="JS8" s="123"/>
      <c r="JT8" s="123"/>
      <c r="JU8" s="123">
        <v>1</v>
      </c>
      <c r="JV8" s="123"/>
      <c r="JW8" s="123"/>
      <c r="JX8" s="126"/>
      <c r="JY8" s="5"/>
      <c r="JZ8" s="5"/>
      <c r="KA8" s="5"/>
      <c r="KB8" s="5"/>
      <c r="KC8" s="5"/>
      <c r="KD8" s="5"/>
      <c r="KE8" s="5"/>
      <c r="KF8" s="5"/>
      <c r="KG8" s="5"/>
      <c r="KH8" s="5"/>
      <c r="KI8" s="5"/>
      <c r="KJ8" s="5"/>
      <c r="KK8" s="5"/>
      <c r="KL8" s="5"/>
      <c r="KM8" s="5"/>
      <c r="KN8" s="5"/>
      <c r="KO8" s="2"/>
      <c r="KP8" s="9"/>
      <c r="KQ8" s="125"/>
      <c r="KR8" s="123"/>
      <c r="KS8" s="123"/>
      <c r="KT8" s="123"/>
      <c r="KU8" s="123"/>
      <c r="KV8" s="123"/>
      <c r="KW8" s="123"/>
      <c r="KX8" s="123"/>
      <c r="KY8" s="123"/>
      <c r="KZ8" s="123"/>
      <c r="LA8" s="124"/>
      <c r="LB8" s="1"/>
      <c r="LC8" s="2"/>
      <c r="LD8" s="9"/>
      <c r="LE8" s="9"/>
      <c r="LF8" s="9"/>
      <c r="LG8" s="9"/>
      <c r="LH8" s="9"/>
      <c r="LI8" s="3"/>
      <c r="LJ8" s="1"/>
      <c r="LK8" s="2"/>
      <c r="LL8" s="9"/>
      <c r="LM8" s="9"/>
      <c r="LN8" s="9"/>
      <c r="LO8" s="9"/>
      <c r="LP8" s="9"/>
      <c r="LQ8" s="3"/>
      <c r="LR8" s="122"/>
      <c r="LS8" s="122"/>
      <c r="LT8" s="122"/>
      <c r="LU8" s="122"/>
      <c r="LV8" s="122"/>
      <c r="LW8" s="122"/>
      <c r="LX8" s="124"/>
      <c r="LY8" s="1"/>
      <c r="LZ8" s="5"/>
      <c r="MA8" s="5"/>
      <c r="MB8" s="5"/>
      <c r="MC8" s="5"/>
      <c r="MD8" s="5"/>
      <c r="ME8" s="5"/>
      <c r="MF8" s="5"/>
      <c r="MG8" s="5"/>
      <c r="MH8" s="5"/>
      <c r="MI8" s="5"/>
      <c r="MJ8" s="5"/>
      <c r="MK8" s="5"/>
      <c r="ML8" s="5"/>
      <c r="MM8" s="5"/>
      <c r="MN8" s="2">
        <v>1</v>
      </c>
      <c r="MO8" s="3"/>
      <c r="MP8" s="122">
        <v>1</v>
      </c>
      <c r="MQ8" s="122">
        <v>1</v>
      </c>
      <c r="MR8" s="122">
        <v>1</v>
      </c>
      <c r="MS8" s="122"/>
      <c r="MT8" s="122"/>
      <c r="MU8" s="122">
        <v>1</v>
      </c>
      <c r="MV8" s="123"/>
      <c r="MW8" s="123"/>
      <c r="MX8" s="123"/>
      <c r="MY8" s="123"/>
      <c r="MZ8" s="123"/>
      <c r="NA8" s="123"/>
      <c r="NB8" s="124"/>
      <c r="NC8" s="1">
        <v>1</v>
      </c>
      <c r="ND8" s="5">
        <v>1</v>
      </c>
      <c r="NE8" s="5">
        <v>1</v>
      </c>
      <c r="NF8" s="5"/>
      <c r="NG8" s="5"/>
      <c r="NH8" s="3"/>
      <c r="NI8" s="1"/>
      <c r="NJ8" s="2">
        <v>1</v>
      </c>
      <c r="NK8" s="9"/>
      <c r="NL8" s="3" t="s">
        <v>165</v>
      </c>
      <c r="NM8" s="1"/>
      <c r="NN8" s="2">
        <v>1</v>
      </c>
      <c r="NO8" s="9"/>
      <c r="NP8" s="3" t="s">
        <v>165</v>
      </c>
      <c r="NQ8" s="1"/>
      <c r="NR8" s="2">
        <v>1</v>
      </c>
      <c r="NS8" s="9"/>
      <c r="NT8" s="3" t="s">
        <v>165</v>
      </c>
      <c r="NU8" s="1"/>
      <c r="NV8" s="2">
        <v>1</v>
      </c>
      <c r="NW8" s="9"/>
      <c r="NX8" s="3" t="s">
        <v>165</v>
      </c>
      <c r="NY8" s="1"/>
      <c r="NZ8" s="2">
        <v>1</v>
      </c>
      <c r="OA8" s="9"/>
      <c r="OB8" s="3" t="s">
        <v>295</v>
      </c>
      <c r="OC8" s="1">
        <v>1</v>
      </c>
      <c r="OD8" s="2"/>
      <c r="OE8" s="9"/>
      <c r="OF8" s="3"/>
      <c r="OG8" s="1"/>
      <c r="OH8" s="2">
        <v>1</v>
      </c>
      <c r="OI8" s="9"/>
      <c r="OJ8" s="3" t="s">
        <v>164</v>
      </c>
      <c r="OK8" s="1"/>
      <c r="OL8" s="2">
        <v>1</v>
      </c>
      <c r="OM8" s="9"/>
      <c r="ON8" s="3" t="s">
        <v>165</v>
      </c>
      <c r="OO8" s="1"/>
      <c r="OP8" s="2">
        <v>1</v>
      </c>
      <c r="OQ8" s="9"/>
      <c r="OR8" s="3" t="s">
        <v>164</v>
      </c>
      <c r="OS8" s="1"/>
      <c r="OT8" s="2">
        <v>1</v>
      </c>
      <c r="OU8" s="9"/>
      <c r="OV8" s="3" t="s">
        <v>164</v>
      </c>
      <c r="OW8" s="1"/>
      <c r="OX8" s="2">
        <v>1</v>
      </c>
      <c r="OY8" s="9"/>
      <c r="OZ8" s="3" t="s">
        <v>164</v>
      </c>
      <c r="PA8" s="1"/>
      <c r="PB8" s="2">
        <v>1</v>
      </c>
      <c r="PC8" s="9"/>
      <c r="PD8" s="3" t="s">
        <v>164</v>
      </c>
      <c r="PE8" s="1"/>
      <c r="PF8" s="2">
        <v>1</v>
      </c>
      <c r="PG8" s="9"/>
      <c r="PH8" s="3" t="s">
        <v>164</v>
      </c>
      <c r="PI8" s="1"/>
      <c r="PJ8" s="2">
        <v>1</v>
      </c>
      <c r="PK8" s="9"/>
      <c r="PL8" s="3" t="s">
        <v>164</v>
      </c>
      <c r="PM8" s="1"/>
      <c r="PN8" s="2">
        <v>1</v>
      </c>
      <c r="PO8" s="9"/>
      <c r="PP8" s="3" t="s">
        <v>164</v>
      </c>
      <c r="PQ8" s="1"/>
      <c r="PR8" s="2">
        <v>1</v>
      </c>
      <c r="PS8" s="9"/>
      <c r="PT8" s="3" t="s">
        <v>164</v>
      </c>
      <c r="PU8" s="1"/>
      <c r="PV8" s="2">
        <v>1</v>
      </c>
      <c r="PW8" s="9"/>
      <c r="PX8" s="3" t="s">
        <v>164</v>
      </c>
      <c r="PY8" s="1"/>
      <c r="PZ8" s="2">
        <v>1</v>
      </c>
      <c r="QA8" s="9"/>
      <c r="QB8" s="3" t="s">
        <v>164</v>
      </c>
      <c r="QC8" s="1"/>
      <c r="QD8" s="2">
        <v>1</v>
      </c>
      <c r="QE8" s="9"/>
      <c r="QF8" s="3" t="s">
        <v>164</v>
      </c>
      <c r="QG8" s="1"/>
      <c r="QH8" s="2">
        <v>1</v>
      </c>
      <c r="QI8" s="9"/>
      <c r="QJ8" s="3" t="s">
        <v>164</v>
      </c>
      <c r="QK8" s="1"/>
      <c r="QL8" s="2">
        <v>1</v>
      </c>
      <c r="QM8" s="9"/>
      <c r="QN8" s="3" t="s">
        <v>164</v>
      </c>
      <c r="QO8" s="1"/>
      <c r="QP8" s="2">
        <v>1</v>
      </c>
      <c r="QQ8" s="9"/>
      <c r="QR8" s="3" t="s">
        <v>164</v>
      </c>
      <c r="QS8" s="1"/>
      <c r="QT8" s="2">
        <v>1</v>
      </c>
      <c r="QU8" s="9"/>
      <c r="QV8" s="3" t="s">
        <v>164</v>
      </c>
      <c r="QW8" s="1"/>
      <c r="QX8" s="2">
        <v>1</v>
      </c>
      <c r="QY8" s="9"/>
      <c r="QZ8" s="3" t="s">
        <v>164</v>
      </c>
      <c r="RA8" s="1"/>
      <c r="RB8" s="2">
        <v>1</v>
      </c>
      <c r="RC8" s="9"/>
      <c r="RD8" s="3" t="s">
        <v>164</v>
      </c>
      <c r="RE8" s="1"/>
      <c r="RF8" s="2">
        <v>1</v>
      </c>
      <c r="RG8" s="9"/>
      <c r="RH8" s="3" t="s">
        <v>164</v>
      </c>
    </row>
    <row r="9" spans="1:477" x14ac:dyDescent="0.2">
      <c r="A9" s="36">
        <v>7</v>
      </c>
      <c r="B9" s="1"/>
      <c r="C9" s="2">
        <v>1</v>
      </c>
      <c r="D9" s="2"/>
      <c r="E9" s="3"/>
      <c r="F9" s="37">
        <v>1</v>
      </c>
      <c r="G9" s="38"/>
      <c r="H9" s="41"/>
      <c r="I9" s="39"/>
      <c r="J9" s="123"/>
      <c r="K9" s="123">
        <v>1</v>
      </c>
      <c r="L9" s="123"/>
      <c r="M9" s="123"/>
      <c r="N9" s="126"/>
      <c r="O9" s="1">
        <v>1</v>
      </c>
      <c r="P9" s="2">
        <v>1</v>
      </c>
      <c r="Q9" s="2"/>
      <c r="R9" s="2"/>
      <c r="S9" s="2"/>
      <c r="T9" s="2"/>
      <c r="U9" s="2"/>
      <c r="V9" s="2"/>
      <c r="W9" s="2"/>
      <c r="X9" s="2"/>
      <c r="Y9" s="2"/>
      <c r="Z9" s="2"/>
      <c r="AA9" s="2"/>
      <c r="AB9" s="3"/>
      <c r="AC9" s="37">
        <v>1</v>
      </c>
      <c r="AD9" s="38">
        <v>1</v>
      </c>
      <c r="AE9" s="38">
        <v>1</v>
      </c>
      <c r="AF9" s="38">
        <v>1</v>
      </c>
      <c r="AG9" s="38"/>
      <c r="AH9" s="38"/>
      <c r="AI9" s="38"/>
      <c r="AJ9" s="38"/>
      <c r="AK9" s="38"/>
      <c r="AL9" s="1"/>
      <c r="AM9" s="2"/>
      <c r="AN9" s="2"/>
      <c r="AO9" s="2"/>
      <c r="AP9" s="2">
        <v>1</v>
      </c>
      <c r="AQ9" s="2"/>
      <c r="AR9" s="3"/>
      <c r="AS9" s="1"/>
      <c r="AT9" s="3">
        <v>1</v>
      </c>
      <c r="AU9" s="1"/>
      <c r="AV9" s="3">
        <v>1</v>
      </c>
      <c r="AW9" s="37"/>
      <c r="AX9" s="38">
        <v>1</v>
      </c>
      <c r="AY9" s="38"/>
      <c r="AZ9" s="38"/>
      <c r="BA9" s="38"/>
      <c r="BB9" s="38"/>
      <c r="BC9" s="41"/>
      <c r="BD9" s="39"/>
      <c r="BE9" s="1"/>
      <c r="BF9" s="2"/>
      <c r="BG9" s="2"/>
      <c r="BH9" s="2"/>
      <c r="BI9" s="2"/>
      <c r="BJ9" s="2"/>
      <c r="BK9" s="2"/>
      <c r="BL9" s="3"/>
      <c r="BM9" s="37"/>
      <c r="BN9" s="58"/>
      <c r="BO9" s="58"/>
      <c r="BP9" s="58"/>
      <c r="BQ9" s="58"/>
      <c r="BR9" s="38"/>
      <c r="BS9" s="38"/>
      <c r="BT9" s="38"/>
      <c r="BU9" s="38"/>
      <c r="BV9" s="40"/>
      <c r="BW9" s="38"/>
      <c r="BX9" s="38"/>
      <c r="BY9" s="39"/>
      <c r="BZ9" s="1">
        <v>1</v>
      </c>
      <c r="CA9" s="2"/>
      <c r="CB9" s="2"/>
      <c r="CC9" s="2"/>
      <c r="CD9" s="3"/>
      <c r="CE9" s="37"/>
      <c r="CF9" s="38"/>
      <c r="CG9" s="38">
        <v>1</v>
      </c>
      <c r="CH9" s="38"/>
      <c r="CI9" s="38"/>
      <c r="CJ9" s="41"/>
      <c r="CK9" s="37">
        <v>1</v>
      </c>
      <c r="CL9" s="38"/>
      <c r="CM9" s="38"/>
      <c r="CN9" s="38"/>
      <c r="CO9" s="38"/>
      <c r="CP9" s="41"/>
      <c r="CQ9" s="39"/>
      <c r="CR9" s="37"/>
      <c r="CS9" s="38">
        <v>1</v>
      </c>
      <c r="CT9" s="38"/>
      <c r="CU9" s="39"/>
      <c r="CV9" s="1"/>
      <c r="CW9" s="2">
        <v>1</v>
      </c>
      <c r="CX9" s="2"/>
      <c r="CY9" s="2"/>
      <c r="CZ9" s="3"/>
      <c r="DA9" s="37"/>
      <c r="DB9" s="38"/>
      <c r="DC9" s="38">
        <v>1</v>
      </c>
      <c r="DD9" s="39"/>
      <c r="DE9" s="1"/>
      <c r="DF9" s="5"/>
      <c r="DG9" s="5"/>
      <c r="DH9" s="5"/>
      <c r="DI9" s="2"/>
      <c r="DJ9" s="2"/>
      <c r="DK9" s="2"/>
      <c r="DL9" s="9"/>
      <c r="DM9" s="3">
        <v>1</v>
      </c>
      <c r="DN9" s="37"/>
      <c r="DO9" s="38">
        <v>1</v>
      </c>
      <c r="DP9" s="38"/>
      <c r="DQ9" s="39"/>
      <c r="DR9" s="1"/>
      <c r="DS9" s="2">
        <v>1</v>
      </c>
      <c r="DT9" s="2"/>
      <c r="DU9" s="2">
        <v>1</v>
      </c>
      <c r="DV9" s="2"/>
      <c r="DW9" s="2">
        <v>1</v>
      </c>
      <c r="DX9" s="2"/>
      <c r="DY9" s="3"/>
      <c r="DZ9" s="37">
        <v>1</v>
      </c>
      <c r="EA9" s="58">
        <v>1</v>
      </c>
      <c r="EB9" s="58">
        <v>1</v>
      </c>
      <c r="EC9" s="58"/>
      <c r="ED9" s="58"/>
      <c r="EE9" s="58"/>
      <c r="EF9" s="58"/>
      <c r="EG9" s="38"/>
      <c r="EH9" s="39"/>
      <c r="EI9" s="1"/>
      <c r="EJ9" s="5"/>
      <c r="EK9" s="5"/>
      <c r="EL9" s="5"/>
      <c r="EM9" s="5"/>
      <c r="EN9" s="5"/>
      <c r="EO9" s="5"/>
      <c r="EP9" s="5"/>
      <c r="EQ9" s="2"/>
      <c r="ER9" s="2">
        <v>1</v>
      </c>
      <c r="ES9" s="11"/>
      <c r="ET9" s="122"/>
      <c r="EU9" s="123">
        <v>1</v>
      </c>
      <c r="EV9" s="123"/>
      <c r="EW9" s="123"/>
      <c r="EX9" s="123"/>
      <c r="EY9" s="123"/>
      <c r="EZ9" s="123"/>
      <c r="FA9" s="124"/>
      <c r="FB9" s="1"/>
      <c r="FC9" s="5"/>
      <c r="FD9" s="5"/>
      <c r="FE9" s="5"/>
      <c r="FF9" s="5"/>
      <c r="FG9" s="5">
        <v>1</v>
      </c>
      <c r="FH9" s="5"/>
      <c r="FI9" s="5"/>
      <c r="FJ9" s="5"/>
      <c r="FK9" s="2"/>
      <c r="FL9" s="2"/>
      <c r="FM9" s="2"/>
      <c r="FN9" s="2"/>
      <c r="FO9" s="3"/>
      <c r="FP9" s="122"/>
      <c r="FQ9" s="123">
        <v>1</v>
      </c>
      <c r="FR9" s="123"/>
      <c r="FS9" s="123"/>
      <c r="FT9" s="123"/>
      <c r="FU9" s="124"/>
      <c r="FV9" s="1">
        <v>1</v>
      </c>
      <c r="FW9" s="5"/>
      <c r="FX9" s="5"/>
      <c r="FY9" s="5"/>
      <c r="FZ9" s="5">
        <v>1</v>
      </c>
      <c r="GA9" s="2"/>
      <c r="GB9" s="2"/>
      <c r="GC9" s="2"/>
      <c r="GD9" s="2"/>
      <c r="GE9" s="3"/>
      <c r="GF9" s="122"/>
      <c r="GG9" s="123">
        <v>1</v>
      </c>
      <c r="GH9" s="123"/>
      <c r="GI9" s="123"/>
      <c r="GJ9" s="124"/>
      <c r="GK9" s="1"/>
      <c r="GL9" s="2"/>
      <c r="GM9" s="2">
        <v>1</v>
      </c>
      <c r="GN9" s="2"/>
      <c r="GO9" s="2"/>
      <c r="GP9" s="2"/>
      <c r="GQ9" s="3"/>
      <c r="GR9" s="122"/>
      <c r="GS9" s="123"/>
      <c r="GT9" s="123"/>
      <c r="GU9" s="123"/>
      <c r="GV9" s="123"/>
      <c r="GW9" s="123">
        <v>1</v>
      </c>
      <c r="GX9" s="123"/>
      <c r="GY9" s="123"/>
      <c r="GZ9" s="123"/>
      <c r="HA9" s="124"/>
      <c r="HB9" s="1"/>
      <c r="HC9" s="2">
        <v>1</v>
      </c>
      <c r="HD9" s="3"/>
      <c r="HE9" s="125"/>
      <c r="HF9" s="123"/>
      <c r="HG9" s="126"/>
      <c r="HH9" s="1">
        <v>1</v>
      </c>
      <c r="HI9" s="2"/>
      <c r="HJ9" s="2"/>
      <c r="HK9" s="2"/>
      <c r="HL9" s="2"/>
      <c r="HM9" s="2"/>
      <c r="HN9" s="3"/>
      <c r="HO9" s="122"/>
      <c r="HP9" s="123"/>
      <c r="HQ9" s="123">
        <v>1</v>
      </c>
      <c r="HR9" s="123"/>
      <c r="HS9" s="123"/>
      <c r="HT9" s="123"/>
      <c r="HU9" s="123"/>
      <c r="HV9" s="126"/>
      <c r="HW9" s="1"/>
      <c r="HX9" s="2"/>
      <c r="HY9" s="2">
        <v>1</v>
      </c>
      <c r="HZ9" s="2"/>
      <c r="IA9" s="2"/>
      <c r="IB9" s="2"/>
      <c r="IC9" s="9"/>
      <c r="ID9" s="125">
        <v>1</v>
      </c>
      <c r="IE9" s="122"/>
      <c r="IF9" s="122"/>
      <c r="IG9" s="122">
        <v>1</v>
      </c>
      <c r="IH9" s="122"/>
      <c r="II9" s="122"/>
      <c r="IJ9" s="122"/>
      <c r="IK9" s="122"/>
      <c r="IL9" s="122"/>
      <c r="IM9" s="122">
        <v>1</v>
      </c>
      <c r="IN9" s="122"/>
      <c r="IO9" s="122">
        <v>1</v>
      </c>
      <c r="IP9" s="122"/>
      <c r="IQ9" s="122"/>
      <c r="IR9" s="122"/>
      <c r="IS9" s="122"/>
      <c r="IT9" s="122"/>
      <c r="IU9" s="123">
        <v>1</v>
      </c>
      <c r="IV9" s="123"/>
      <c r="IW9" s="123"/>
      <c r="IX9" s="123"/>
      <c r="IY9" s="126"/>
      <c r="IZ9" s="5">
        <v>1</v>
      </c>
      <c r="JA9" s="2"/>
      <c r="JB9" s="9"/>
      <c r="JC9" s="125"/>
      <c r="JD9" s="123"/>
      <c r="JE9" s="123"/>
      <c r="JF9" s="123">
        <v>1</v>
      </c>
      <c r="JG9" s="123"/>
      <c r="JH9" s="126"/>
      <c r="JI9" s="5"/>
      <c r="JJ9" s="2"/>
      <c r="JK9" s="2"/>
      <c r="JL9" s="2">
        <v>1</v>
      </c>
      <c r="JM9" s="2"/>
      <c r="JN9" s="9"/>
      <c r="JO9" s="125">
        <v>1</v>
      </c>
      <c r="JP9" s="123">
        <v>1</v>
      </c>
      <c r="JQ9" s="123"/>
      <c r="JR9" s="123">
        <v>1</v>
      </c>
      <c r="JS9" s="123"/>
      <c r="JT9" s="123"/>
      <c r="JU9" s="123"/>
      <c r="JV9" s="123"/>
      <c r="JW9" s="123"/>
      <c r="JX9" s="126"/>
      <c r="JY9" s="5"/>
      <c r="JZ9" s="5"/>
      <c r="KA9" s="5"/>
      <c r="KB9" s="5"/>
      <c r="KC9" s="5"/>
      <c r="KD9" s="5"/>
      <c r="KE9" s="5"/>
      <c r="KF9" s="5"/>
      <c r="KG9" s="5"/>
      <c r="KH9" s="5"/>
      <c r="KI9" s="5"/>
      <c r="KJ9" s="5"/>
      <c r="KK9" s="5"/>
      <c r="KL9" s="5"/>
      <c r="KM9" s="5"/>
      <c r="KN9" s="5"/>
      <c r="KO9" s="2"/>
      <c r="KP9" s="9"/>
      <c r="KQ9" s="125"/>
      <c r="KR9" s="123"/>
      <c r="KS9" s="123"/>
      <c r="KT9" s="123"/>
      <c r="KU9" s="123"/>
      <c r="KV9" s="123"/>
      <c r="KW9" s="123"/>
      <c r="KX9" s="123"/>
      <c r="KY9" s="123"/>
      <c r="KZ9" s="123"/>
      <c r="LA9" s="124"/>
      <c r="LB9" s="1"/>
      <c r="LC9" s="2"/>
      <c r="LD9" s="9"/>
      <c r="LE9" s="9"/>
      <c r="LF9" s="9"/>
      <c r="LG9" s="9"/>
      <c r="LH9" s="9"/>
      <c r="LI9" s="3"/>
      <c r="LJ9" s="1"/>
      <c r="LK9" s="2"/>
      <c r="LL9" s="9"/>
      <c r="LM9" s="9"/>
      <c r="LN9" s="9"/>
      <c r="LO9" s="9"/>
      <c r="LP9" s="9"/>
      <c r="LQ9" s="3"/>
      <c r="LR9" s="122"/>
      <c r="LS9" s="122"/>
      <c r="LT9" s="122"/>
      <c r="LU9" s="122"/>
      <c r="LV9" s="122"/>
      <c r="LW9" s="122"/>
      <c r="LX9" s="124"/>
      <c r="LY9" s="1"/>
      <c r="LZ9" s="5"/>
      <c r="MA9" s="5"/>
      <c r="MB9" s="5"/>
      <c r="MC9" s="5"/>
      <c r="MD9" s="5"/>
      <c r="ME9" s="5"/>
      <c r="MF9" s="5"/>
      <c r="MG9" s="5"/>
      <c r="MH9" s="5"/>
      <c r="MI9" s="5"/>
      <c r="MJ9" s="5"/>
      <c r="MK9" s="5"/>
      <c r="ML9" s="5"/>
      <c r="MM9" s="5"/>
      <c r="MN9" s="2">
        <v>1</v>
      </c>
      <c r="MO9" s="3"/>
      <c r="MP9" s="122">
        <v>1</v>
      </c>
      <c r="MQ9" s="122">
        <v>1</v>
      </c>
      <c r="MR9" s="122">
        <v>1</v>
      </c>
      <c r="MS9" s="122">
        <v>1</v>
      </c>
      <c r="MT9" s="122"/>
      <c r="MU9" s="122"/>
      <c r="MV9" s="123"/>
      <c r="MW9" s="123"/>
      <c r="MX9" s="123"/>
      <c r="MY9" s="123">
        <v>1</v>
      </c>
      <c r="MZ9" s="123"/>
      <c r="NA9" s="123"/>
      <c r="NB9" s="124"/>
      <c r="NC9" s="1">
        <v>1</v>
      </c>
      <c r="ND9" s="5">
        <v>1</v>
      </c>
      <c r="NE9" s="5"/>
      <c r="NF9" s="5"/>
      <c r="NG9" s="5"/>
      <c r="NH9" s="3"/>
      <c r="NI9" s="1"/>
      <c r="NJ9" s="2">
        <v>1</v>
      </c>
      <c r="NK9" s="9"/>
      <c r="NL9" s="3" t="s">
        <v>295</v>
      </c>
      <c r="NM9" s="1">
        <v>1</v>
      </c>
      <c r="NN9" s="2"/>
      <c r="NO9" s="9"/>
      <c r="NP9" s="3"/>
      <c r="NQ9" s="1">
        <v>1</v>
      </c>
      <c r="NR9" s="2"/>
      <c r="NS9" s="9"/>
      <c r="NT9" s="3"/>
      <c r="NU9" s="1">
        <v>1</v>
      </c>
      <c r="NV9" s="2"/>
      <c r="NW9" s="9"/>
      <c r="NX9" s="3"/>
      <c r="NY9" s="1">
        <v>1</v>
      </c>
      <c r="NZ9" s="2"/>
      <c r="OA9" s="9"/>
      <c r="OB9" s="3"/>
      <c r="OC9" s="1">
        <v>1</v>
      </c>
      <c r="OD9" s="2"/>
      <c r="OE9" s="9"/>
      <c r="OF9" s="3"/>
      <c r="OG9" s="1"/>
      <c r="OH9" s="2">
        <v>1</v>
      </c>
      <c r="OI9" s="9"/>
      <c r="OJ9" s="3" t="s">
        <v>295</v>
      </c>
      <c r="OK9" s="1"/>
      <c r="OL9" s="2">
        <v>1</v>
      </c>
      <c r="OM9" s="9"/>
      <c r="ON9" s="3" t="s">
        <v>163</v>
      </c>
      <c r="OO9" s="1"/>
      <c r="OP9" s="2">
        <v>1</v>
      </c>
      <c r="OQ9" s="9"/>
      <c r="OR9" s="3" t="s">
        <v>163</v>
      </c>
      <c r="OS9" s="1"/>
      <c r="OT9" s="2">
        <v>1</v>
      </c>
      <c r="OU9" s="9"/>
      <c r="OV9" s="3" t="s">
        <v>163</v>
      </c>
      <c r="OW9" s="1"/>
      <c r="OX9" s="2">
        <v>1</v>
      </c>
      <c r="OY9" s="9"/>
      <c r="OZ9" s="3" t="s">
        <v>163</v>
      </c>
      <c r="PA9" s="1"/>
      <c r="PB9" s="2">
        <v>1</v>
      </c>
      <c r="PC9" s="9"/>
      <c r="PD9" s="3" t="s">
        <v>163</v>
      </c>
      <c r="PE9" s="1"/>
      <c r="PF9" s="2">
        <v>1</v>
      </c>
      <c r="PG9" s="9"/>
      <c r="PH9" s="3" t="s">
        <v>163</v>
      </c>
      <c r="PI9" s="1"/>
      <c r="PJ9" s="2">
        <v>1</v>
      </c>
      <c r="PK9" s="9"/>
      <c r="PL9" s="3" t="s">
        <v>163</v>
      </c>
      <c r="PM9" s="1"/>
      <c r="PN9" s="2">
        <v>1</v>
      </c>
      <c r="PO9" s="9"/>
      <c r="PP9" s="3" t="s">
        <v>163</v>
      </c>
      <c r="PQ9" s="1"/>
      <c r="PR9" s="2">
        <v>1</v>
      </c>
      <c r="PS9" s="9"/>
      <c r="PT9" s="3" t="s">
        <v>163</v>
      </c>
      <c r="PU9" s="1"/>
      <c r="PV9" s="2">
        <v>1</v>
      </c>
      <c r="PW9" s="9"/>
      <c r="PX9" s="3" t="s">
        <v>163</v>
      </c>
      <c r="PY9" s="1"/>
      <c r="PZ9" s="2">
        <v>1</v>
      </c>
      <c r="QA9" s="9"/>
      <c r="QB9" s="3" t="s">
        <v>163</v>
      </c>
      <c r="QC9" s="1">
        <v>1</v>
      </c>
      <c r="QD9" s="2"/>
      <c r="QE9" s="9"/>
      <c r="QF9" s="3"/>
      <c r="QG9" s="1">
        <v>1</v>
      </c>
      <c r="QH9" s="2"/>
      <c r="QI9" s="9"/>
      <c r="QJ9" s="3"/>
      <c r="QK9" s="1"/>
      <c r="QL9" s="2">
        <v>1</v>
      </c>
      <c r="QM9" s="9"/>
      <c r="QN9" s="3" t="s">
        <v>163</v>
      </c>
      <c r="QO9" s="1">
        <v>1</v>
      </c>
      <c r="QP9" s="2"/>
      <c r="QQ9" s="9"/>
      <c r="QR9" s="3"/>
      <c r="QS9" s="1"/>
      <c r="QT9" s="2">
        <v>1</v>
      </c>
      <c r="QU9" s="9"/>
      <c r="QV9" s="3" t="s">
        <v>163</v>
      </c>
      <c r="QW9" s="1"/>
      <c r="QX9" s="2">
        <v>1</v>
      </c>
      <c r="QY9" s="9"/>
      <c r="QZ9" s="3" t="s">
        <v>163</v>
      </c>
      <c r="RA9" s="1">
        <v>1</v>
      </c>
      <c r="RB9" s="2"/>
      <c r="RC9" s="9"/>
      <c r="RD9" s="3"/>
      <c r="RE9" s="1">
        <v>1</v>
      </c>
      <c r="RF9" s="2"/>
      <c r="RG9" s="9"/>
      <c r="RH9" s="3"/>
      <c r="RI9" s="137"/>
    </row>
    <row r="10" spans="1:477" x14ac:dyDescent="0.2">
      <c r="A10" s="36">
        <v>8</v>
      </c>
      <c r="B10" s="1"/>
      <c r="C10" s="2">
        <v>1</v>
      </c>
      <c r="D10" s="2"/>
      <c r="E10" s="3"/>
      <c r="F10" s="37">
        <v>1</v>
      </c>
      <c r="G10" s="38"/>
      <c r="H10" s="41"/>
      <c r="I10" s="39"/>
      <c r="J10" s="123"/>
      <c r="K10" s="123"/>
      <c r="L10" s="123">
        <v>1</v>
      </c>
      <c r="M10" s="123"/>
      <c r="N10" s="126"/>
      <c r="O10" s="1">
        <v>1</v>
      </c>
      <c r="P10" s="2"/>
      <c r="Q10" s="2"/>
      <c r="R10" s="2"/>
      <c r="S10" s="2"/>
      <c r="T10" s="2"/>
      <c r="U10" s="2"/>
      <c r="V10" s="2"/>
      <c r="W10" s="2"/>
      <c r="X10" s="2"/>
      <c r="Y10" s="2"/>
      <c r="Z10" s="2"/>
      <c r="AA10" s="2"/>
      <c r="AB10" s="3"/>
      <c r="AC10" s="37"/>
      <c r="AD10" s="38"/>
      <c r="AE10" s="38"/>
      <c r="AF10" s="38"/>
      <c r="AG10" s="38"/>
      <c r="AH10" s="38"/>
      <c r="AI10" s="38">
        <v>1</v>
      </c>
      <c r="AJ10" s="38"/>
      <c r="AK10" s="38"/>
      <c r="AL10" s="1"/>
      <c r="AM10" s="2"/>
      <c r="AN10" s="2"/>
      <c r="AO10" s="2"/>
      <c r="AP10" s="2"/>
      <c r="AQ10" s="2"/>
      <c r="AR10" s="3">
        <v>1</v>
      </c>
      <c r="AS10" s="1">
        <v>1</v>
      </c>
      <c r="AT10" s="3"/>
      <c r="AU10" s="1"/>
      <c r="AV10" s="3">
        <v>1</v>
      </c>
      <c r="AW10" s="37"/>
      <c r="AX10" s="38"/>
      <c r="AY10" s="38">
        <v>1</v>
      </c>
      <c r="AZ10" s="38"/>
      <c r="BA10" s="38"/>
      <c r="BB10" s="38"/>
      <c r="BC10" s="41"/>
      <c r="BD10" s="39"/>
      <c r="BE10" s="1"/>
      <c r="BF10" s="2"/>
      <c r="BG10" s="2"/>
      <c r="BH10" s="2"/>
      <c r="BI10" s="2"/>
      <c r="BJ10" s="2"/>
      <c r="BK10" s="2"/>
      <c r="BL10" s="3"/>
      <c r="BM10" s="37"/>
      <c r="BN10" s="58"/>
      <c r="BO10" s="58"/>
      <c r="BP10" s="58"/>
      <c r="BQ10" s="58"/>
      <c r="BR10" s="38"/>
      <c r="BS10" s="38"/>
      <c r="BT10" s="38"/>
      <c r="BU10" s="38"/>
      <c r="BV10" s="40"/>
      <c r="BW10" s="38"/>
      <c r="BX10" s="38"/>
      <c r="BY10" s="39"/>
      <c r="BZ10" s="1"/>
      <c r="CA10" s="2">
        <v>1</v>
      </c>
      <c r="CB10" s="2"/>
      <c r="CC10" s="2"/>
      <c r="CD10" s="3"/>
      <c r="CE10" s="37"/>
      <c r="CF10" s="38"/>
      <c r="CG10" s="38">
        <v>1</v>
      </c>
      <c r="CH10" s="38"/>
      <c r="CI10" s="38"/>
      <c r="CJ10" s="41"/>
      <c r="CK10" s="37">
        <v>1</v>
      </c>
      <c r="CL10" s="38"/>
      <c r="CM10" s="38"/>
      <c r="CN10" s="38"/>
      <c r="CO10" s="38"/>
      <c r="CP10" s="41"/>
      <c r="CQ10" s="39"/>
      <c r="CR10" s="37"/>
      <c r="CS10" s="38">
        <v>1</v>
      </c>
      <c r="CT10" s="38"/>
      <c r="CU10" s="39"/>
      <c r="CV10" s="1"/>
      <c r="CW10" s="2"/>
      <c r="CX10" s="2"/>
      <c r="CY10" s="2">
        <v>1</v>
      </c>
      <c r="CZ10" s="3"/>
      <c r="DA10" s="37"/>
      <c r="DB10" s="38">
        <v>1</v>
      </c>
      <c r="DC10" s="38"/>
      <c r="DD10" s="39"/>
      <c r="DE10" s="1"/>
      <c r="DF10" s="5"/>
      <c r="DG10" s="5">
        <v>1</v>
      </c>
      <c r="DH10" s="5"/>
      <c r="DI10" s="2">
        <v>1</v>
      </c>
      <c r="DJ10" s="2"/>
      <c r="DK10" s="2"/>
      <c r="DL10" s="9"/>
      <c r="DM10" s="3"/>
      <c r="DN10" s="37"/>
      <c r="DO10" s="38">
        <v>1</v>
      </c>
      <c r="DP10" s="38"/>
      <c r="DQ10" s="39"/>
      <c r="DR10" s="1"/>
      <c r="DS10" s="2">
        <v>1</v>
      </c>
      <c r="DT10" s="2">
        <v>1</v>
      </c>
      <c r="DU10" s="2"/>
      <c r="DV10" s="2"/>
      <c r="DW10" s="2">
        <v>1</v>
      </c>
      <c r="DX10" s="2"/>
      <c r="DY10" s="3"/>
      <c r="DZ10" s="37"/>
      <c r="EA10" s="58"/>
      <c r="EB10" s="58"/>
      <c r="EC10" s="58"/>
      <c r="ED10" s="58"/>
      <c r="EE10" s="58"/>
      <c r="EF10" s="58"/>
      <c r="EG10" s="38">
        <v>1</v>
      </c>
      <c r="EH10" s="39"/>
      <c r="EI10" s="1"/>
      <c r="EJ10" s="5"/>
      <c r="EK10" s="5"/>
      <c r="EL10" s="5"/>
      <c r="EM10" s="5"/>
      <c r="EN10" s="5"/>
      <c r="EO10" s="5"/>
      <c r="EP10" s="5"/>
      <c r="EQ10" s="2"/>
      <c r="ER10" s="2">
        <v>1</v>
      </c>
      <c r="ES10" s="3"/>
      <c r="ET10" s="122">
        <v>1</v>
      </c>
      <c r="EU10" s="123">
        <v>1</v>
      </c>
      <c r="EV10" s="123"/>
      <c r="EW10" s="123"/>
      <c r="EX10" s="123"/>
      <c r="EY10" s="123"/>
      <c r="EZ10" s="123"/>
      <c r="FA10" s="124"/>
      <c r="FB10" s="1"/>
      <c r="FC10" s="5"/>
      <c r="FD10" s="5"/>
      <c r="FE10" s="5"/>
      <c r="FF10" s="5"/>
      <c r="FG10" s="5"/>
      <c r="FH10" s="5"/>
      <c r="FI10" s="5"/>
      <c r="FJ10" s="5"/>
      <c r="FK10" s="2"/>
      <c r="FL10" s="2">
        <v>1</v>
      </c>
      <c r="FM10" s="2"/>
      <c r="FN10" s="2"/>
      <c r="FO10" s="3"/>
      <c r="FP10" s="122"/>
      <c r="FQ10" s="123"/>
      <c r="FR10" s="123"/>
      <c r="FS10" s="123"/>
      <c r="FT10" s="123">
        <v>1</v>
      </c>
      <c r="FU10" s="124"/>
      <c r="FV10" s="1"/>
      <c r="FW10" s="5"/>
      <c r="FX10" s="5"/>
      <c r="FY10" s="5"/>
      <c r="FZ10" s="5"/>
      <c r="GA10" s="2"/>
      <c r="GB10" s="2"/>
      <c r="GC10" s="2"/>
      <c r="GD10" s="2"/>
      <c r="GE10" s="3">
        <v>1</v>
      </c>
      <c r="GF10" s="122"/>
      <c r="GG10" s="123"/>
      <c r="GH10" s="123">
        <v>1</v>
      </c>
      <c r="GI10" s="123"/>
      <c r="GJ10" s="124"/>
      <c r="GK10" s="1"/>
      <c r="GL10" s="2"/>
      <c r="GM10" s="2"/>
      <c r="GN10" s="2"/>
      <c r="GO10" s="2"/>
      <c r="GP10" s="2">
        <v>1</v>
      </c>
      <c r="GQ10" s="3"/>
      <c r="GR10" s="122">
        <v>1</v>
      </c>
      <c r="GS10" s="123">
        <v>1</v>
      </c>
      <c r="GT10" s="123">
        <v>1</v>
      </c>
      <c r="GU10" s="123"/>
      <c r="GV10" s="123"/>
      <c r="GW10" s="123"/>
      <c r="GX10" s="123"/>
      <c r="GY10" s="123"/>
      <c r="GZ10" s="123"/>
      <c r="HA10" s="124"/>
      <c r="HB10" s="1"/>
      <c r="HC10" s="2">
        <v>1</v>
      </c>
      <c r="HD10" s="3"/>
      <c r="HE10" s="125"/>
      <c r="HF10" s="123"/>
      <c r="HG10" s="126"/>
      <c r="HH10" s="1"/>
      <c r="HI10" s="2">
        <v>1</v>
      </c>
      <c r="HJ10" s="2"/>
      <c r="HK10" s="2"/>
      <c r="HL10" s="2"/>
      <c r="HM10" s="2">
        <v>1</v>
      </c>
      <c r="HN10" s="3"/>
      <c r="HO10" s="122"/>
      <c r="HP10" s="123"/>
      <c r="HQ10" s="123">
        <v>1</v>
      </c>
      <c r="HR10" s="123"/>
      <c r="HS10" s="123"/>
      <c r="HT10" s="123"/>
      <c r="HU10" s="123"/>
      <c r="HV10" s="126"/>
      <c r="HW10" s="1"/>
      <c r="HX10" s="2">
        <v>1</v>
      </c>
      <c r="HY10" s="2"/>
      <c r="HZ10" s="2"/>
      <c r="IA10" s="2"/>
      <c r="IB10" s="2"/>
      <c r="IC10" s="9"/>
      <c r="ID10" s="125"/>
      <c r="IE10" s="122"/>
      <c r="IF10" s="122"/>
      <c r="IG10" s="122"/>
      <c r="IH10" s="122"/>
      <c r="II10" s="122"/>
      <c r="IJ10" s="122"/>
      <c r="IK10" s="122"/>
      <c r="IL10" s="122"/>
      <c r="IM10" s="122">
        <v>1</v>
      </c>
      <c r="IN10" s="122">
        <v>1</v>
      </c>
      <c r="IO10" s="122"/>
      <c r="IP10" s="122">
        <v>1</v>
      </c>
      <c r="IQ10" s="122"/>
      <c r="IR10" s="122"/>
      <c r="IS10" s="122"/>
      <c r="IT10" s="122"/>
      <c r="IU10" s="123"/>
      <c r="IV10" s="123">
        <v>1</v>
      </c>
      <c r="IW10" s="123"/>
      <c r="IX10" s="123"/>
      <c r="IY10" s="126"/>
      <c r="IZ10" s="5">
        <v>1</v>
      </c>
      <c r="JA10" s="2"/>
      <c r="JB10" s="9"/>
      <c r="JC10" s="125"/>
      <c r="JD10" s="123"/>
      <c r="JE10" s="123">
        <v>1</v>
      </c>
      <c r="JF10" s="123"/>
      <c r="JG10" s="123"/>
      <c r="JH10" s="126"/>
      <c r="JI10" s="5"/>
      <c r="JJ10" s="2">
        <v>1</v>
      </c>
      <c r="JK10" s="2"/>
      <c r="JL10" s="2"/>
      <c r="JM10" s="2"/>
      <c r="JN10" s="9"/>
      <c r="JO10" s="125"/>
      <c r="JP10" s="123"/>
      <c r="JQ10" s="123"/>
      <c r="JR10" s="123">
        <v>1</v>
      </c>
      <c r="JS10" s="123"/>
      <c r="JT10" s="123">
        <v>1</v>
      </c>
      <c r="JU10" s="123"/>
      <c r="JV10" s="123"/>
      <c r="JW10" s="123"/>
      <c r="JX10" s="126"/>
      <c r="JY10" s="5"/>
      <c r="JZ10" s="5"/>
      <c r="KA10" s="5"/>
      <c r="KB10" s="5">
        <v>1</v>
      </c>
      <c r="KC10" s="5"/>
      <c r="KD10" s="5"/>
      <c r="KE10" s="5"/>
      <c r="KF10" s="5"/>
      <c r="KG10" s="5"/>
      <c r="KH10" s="5"/>
      <c r="KI10" s="5"/>
      <c r="KJ10" s="5"/>
      <c r="KK10" s="5">
        <v>1</v>
      </c>
      <c r="KL10" s="5"/>
      <c r="KM10" s="5"/>
      <c r="KN10" s="5"/>
      <c r="KO10" s="2"/>
      <c r="KP10" s="9"/>
      <c r="KQ10" s="125"/>
      <c r="KR10" s="123"/>
      <c r="KS10" s="123">
        <v>1</v>
      </c>
      <c r="KT10" s="123">
        <v>1</v>
      </c>
      <c r="KU10" s="123">
        <v>1</v>
      </c>
      <c r="KV10" s="123">
        <v>1</v>
      </c>
      <c r="KW10" s="123">
        <v>1</v>
      </c>
      <c r="KX10" s="123">
        <v>1</v>
      </c>
      <c r="KY10" s="123"/>
      <c r="KZ10" s="123"/>
      <c r="LA10" s="124"/>
      <c r="LB10" s="1">
        <v>1</v>
      </c>
      <c r="LC10" s="2"/>
      <c r="LD10" s="9"/>
      <c r="LE10" s="9"/>
      <c r="LF10" s="9"/>
      <c r="LG10" s="9">
        <v>1</v>
      </c>
      <c r="LH10" s="9"/>
      <c r="LI10" s="3"/>
      <c r="LJ10" s="1">
        <v>1</v>
      </c>
      <c r="LK10" s="2"/>
      <c r="LL10" s="9">
        <v>1</v>
      </c>
      <c r="LM10" s="9">
        <v>1</v>
      </c>
      <c r="LN10" s="9">
        <v>1</v>
      </c>
      <c r="LO10" s="9"/>
      <c r="LP10" s="9"/>
      <c r="LQ10" s="3"/>
      <c r="LR10" s="122"/>
      <c r="LS10" s="122"/>
      <c r="LT10" s="122"/>
      <c r="LU10" s="122"/>
      <c r="LV10" s="122">
        <v>1</v>
      </c>
      <c r="LW10" s="122"/>
      <c r="LX10" s="124"/>
      <c r="LY10" s="1"/>
      <c r="LZ10" s="5"/>
      <c r="MA10" s="5"/>
      <c r="MB10" s="5"/>
      <c r="MC10" s="5"/>
      <c r="MD10" s="5"/>
      <c r="ME10" s="5">
        <v>1</v>
      </c>
      <c r="MF10" s="5">
        <v>1</v>
      </c>
      <c r="MG10" s="5"/>
      <c r="MH10" s="5"/>
      <c r="MI10" s="5"/>
      <c r="MJ10" s="5">
        <v>1</v>
      </c>
      <c r="MK10" s="5"/>
      <c r="ML10" s="5"/>
      <c r="MM10" s="5"/>
      <c r="MN10" s="2"/>
      <c r="MO10" s="3"/>
      <c r="MP10" s="122">
        <v>1</v>
      </c>
      <c r="MQ10" s="122"/>
      <c r="MR10" s="122"/>
      <c r="MS10" s="122"/>
      <c r="MT10" s="122"/>
      <c r="MU10" s="122"/>
      <c r="MV10" s="123"/>
      <c r="MW10" s="123"/>
      <c r="MX10" s="123"/>
      <c r="MY10" s="123"/>
      <c r="MZ10" s="123"/>
      <c r="NA10" s="123"/>
      <c r="NB10" s="124"/>
      <c r="NC10" s="1"/>
      <c r="ND10" s="5">
        <v>1</v>
      </c>
      <c r="NE10" s="5"/>
      <c r="NF10" s="5"/>
      <c r="NG10" s="5"/>
      <c r="NH10" s="3"/>
      <c r="NI10" s="1"/>
      <c r="NJ10" s="2">
        <v>1</v>
      </c>
      <c r="NK10" s="9"/>
      <c r="NL10" s="3" t="s">
        <v>163</v>
      </c>
      <c r="NM10" s="1"/>
      <c r="NN10" s="2">
        <v>1</v>
      </c>
      <c r="NO10" s="9"/>
      <c r="NP10" s="3" t="s">
        <v>295</v>
      </c>
      <c r="NQ10" s="1"/>
      <c r="NR10" s="2">
        <v>1</v>
      </c>
      <c r="NS10" s="9"/>
      <c r="NT10" s="3" t="s">
        <v>163</v>
      </c>
      <c r="NU10" s="1"/>
      <c r="NV10" s="2">
        <v>1</v>
      </c>
      <c r="NW10" s="9"/>
      <c r="NX10" s="3" t="s">
        <v>163</v>
      </c>
      <c r="NY10" s="1"/>
      <c r="NZ10" s="2">
        <v>1</v>
      </c>
      <c r="OA10" s="9"/>
      <c r="OB10" s="3" t="s">
        <v>163</v>
      </c>
      <c r="OC10" s="1"/>
      <c r="OD10" s="2">
        <v>1</v>
      </c>
      <c r="OE10" s="9"/>
      <c r="OF10" s="3" t="s">
        <v>163</v>
      </c>
      <c r="OG10" s="1"/>
      <c r="OH10" s="2">
        <v>1</v>
      </c>
      <c r="OI10" s="9"/>
      <c r="OJ10" s="3" t="s">
        <v>163</v>
      </c>
      <c r="OK10" s="1"/>
      <c r="OL10" s="2">
        <v>1</v>
      </c>
      <c r="OM10" s="9"/>
      <c r="ON10" s="3" t="s">
        <v>163</v>
      </c>
      <c r="OO10" s="1"/>
      <c r="OP10" s="2">
        <v>1</v>
      </c>
      <c r="OQ10" s="9"/>
      <c r="OR10" s="3" t="s">
        <v>163</v>
      </c>
      <c r="OS10" s="1"/>
      <c r="OT10" s="2">
        <v>1</v>
      </c>
      <c r="OU10" s="9"/>
      <c r="OV10" s="3" t="s">
        <v>163</v>
      </c>
      <c r="OW10" s="1"/>
      <c r="OX10" s="2">
        <v>1</v>
      </c>
      <c r="OY10" s="9"/>
      <c r="OZ10" s="3" t="s">
        <v>163</v>
      </c>
      <c r="PA10" s="1"/>
      <c r="PB10" s="2">
        <v>1</v>
      </c>
      <c r="PC10" s="9"/>
      <c r="PD10" s="3" t="s">
        <v>163</v>
      </c>
      <c r="PE10" s="1"/>
      <c r="PF10" s="2">
        <v>1</v>
      </c>
      <c r="PG10" s="9"/>
      <c r="PH10" s="3" t="s">
        <v>163</v>
      </c>
      <c r="PI10" s="1"/>
      <c r="PJ10" s="2">
        <v>1</v>
      </c>
      <c r="PK10" s="9"/>
      <c r="PL10" s="3" t="s">
        <v>163</v>
      </c>
      <c r="PM10" s="1"/>
      <c r="PN10" s="2">
        <v>1</v>
      </c>
      <c r="PO10" s="9"/>
      <c r="PP10" s="3" t="s">
        <v>163</v>
      </c>
      <c r="PQ10" s="1"/>
      <c r="PR10" s="2">
        <v>1</v>
      </c>
      <c r="PS10" s="9"/>
      <c r="PT10" s="3" t="s">
        <v>163</v>
      </c>
      <c r="PU10" s="1"/>
      <c r="PV10" s="2">
        <v>1</v>
      </c>
      <c r="PW10" s="9"/>
      <c r="PX10" s="3" t="s">
        <v>163</v>
      </c>
      <c r="PY10" s="1"/>
      <c r="PZ10" s="2">
        <v>1</v>
      </c>
      <c r="QA10" s="9"/>
      <c r="QB10" s="3" t="s">
        <v>163</v>
      </c>
      <c r="QC10" s="1"/>
      <c r="QD10" s="2">
        <v>1</v>
      </c>
      <c r="QE10" s="9"/>
      <c r="QF10" s="3" t="s">
        <v>163</v>
      </c>
      <c r="QG10" s="1"/>
      <c r="QH10" s="2">
        <v>1</v>
      </c>
      <c r="QI10" s="9"/>
      <c r="QJ10" s="3" t="s">
        <v>163</v>
      </c>
      <c r="QK10" s="1"/>
      <c r="QL10" s="2">
        <v>1</v>
      </c>
      <c r="QM10" s="9"/>
      <c r="QN10" s="3" t="s">
        <v>163</v>
      </c>
      <c r="QO10" s="1"/>
      <c r="QP10" s="2">
        <v>1</v>
      </c>
      <c r="QQ10" s="9"/>
      <c r="QR10" s="3" t="s">
        <v>163</v>
      </c>
      <c r="QS10" s="1"/>
      <c r="QT10" s="2">
        <v>1</v>
      </c>
      <c r="QU10" s="9"/>
      <c r="QV10" s="3" t="s">
        <v>163</v>
      </c>
      <c r="QW10" s="1"/>
      <c r="QX10" s="2">
        <v>1</v>
      </c>
      <c r="QY10" s="9"/>
      <c r="QZ10" s="3" t="s">
        <v>163</v>
      </c>
      <c r="RA10" s="1"/>
      <c r="RB10" s="2">
        <v>1</v>
      </c>
      <c r="RC10" s="9"/>
      <c r="RD10" s="3" t="s">
        <v>163</v>
      </c>
      <c r="RE10" s="1"/>
      <c r="RF10" s="2">
        <v>1</v>
      </c>
      <c r="RG10" s="9"/>
      <c r="RH10" s="3" t="s">
        <v>163</v>
      </c>
      <c r="RI10" s="137"/>
    </row>
    <row r="11" spans="1:477" x14ac:dyDescent="0.2">
      <c r="A11" s="36">
        <v>9</v>
      </c>
      <c r="B11" s="1">
        <v>1</v>
      </c>
      <c r="C11" s="2"/>
      <c r="D11" s="2"/>
      <c r="E11" s="3"/>
      <c r="F11" s="37"/>
      <c r="G11" s="38">
        <v>1</v>
      </c>
      <c r="H11" s="41"/>
      <c r="I11" s="39"/>
      <c r="J11" s="123"/>
      <c r="K11" s="123"/>
      <c r="L11" s="123"/>
      <c r="M11" s="123">
        <v>1</v>
      </c>
      <c r="N11" s="126"/>
      <c r="O11" s="1">
        <v>1</v>
      </c>
      <c r="P11" s="2"/>
      <c r="Q11" s="2"/>
      <c r="R11" s="2"/>
      <c r="S11" s="2"/>
      <c r="T11" s="2"/>
      <c r="U11" s="2"/>
      <c r="V11" s="2"/>
      <c r="W11" s="2"/>
      <c r="X11" s="2"/>
      <c r="Y11" s="2"/>
      <c r="Z11" s="2"/>
      <c r="AA11" s="2"/>
      <c r="AB11" s="3"/>
      <c r="AC11" s="37"/>
      <c r="AD11" s="38">
        <v>1</v>
      </c>
      <c r="AE11" s="38"/>
      <c r="AF11" s="38"/>
      <c r="AG11" s="38"/>
      <c r="AH11" s="38"/>
      <c r="AI11" s="38">
        <v>1</v>
      </c>
      <c r="AJ11" s="38"/>
      <c r="AK11" s="38"/>
      <c r="AL11" s="1"/>
      <c r="AM11" s="2"/>
      <c r="AN11" s="2"/>
      <c r="AO11" s="2"/>
      <c r="AP11" s="2"/>
      <c r="AQ11" s="2"/>
      <c r="AR11" s="3">
        <v>1</v>
      </c>
      <c r="AS11" s="1">
        <v>1</v>
      </c>
      <c r="AT11" s="3"/>
      <c r="AU11" s="1"/>
      <c r="AV11" s="3">
        <v>1</v>
      </c>
      <c r="AW11" s="37"/>
      <c r="AX11" s="38"/>
      <c r="AY11" s="38">
        <v>1</v>
      </c>
      <c r="AZ11" s="38"/>
      <c r="BA11" s="38"/>
      <c r="BB11" s="38"/>
      <c r="BC11" s="41"/>
      <c r="BD11" s="39"/>
      <c r="BE11" s="1"/>
      <c r="BF11" s="2"/>
      <c r="BG11" s="2"/>
      <c r="BH11" s="2"/>
      <c r="BI11" s="2"/>
      <c r="BJ11" s="2"/>
      <c r="BK11" s="2"/>
      <c r="BL11" s="3"/>
      <c r="BM11" s="37"/>
      <c r="BN11" s="58"/>
      <c r="BO11" s="58"/>
      <c r="BP11" s="58"/>
      <c r="BQ11" s="58"/>
      <c r="BR11" s="38"/>
      <c r="BS11" s="38"/>
      <c r="BT11" s="38"/>
      <c r="BU11" s="38"/>
      <c r="BV11" s="53"/>
      <c r="BW11" s="38"/>
      <c r="BX11" s="38"/>
      <c r="BY11" s="39"/>
      <c r="BZ11" s="1"/>
      <c r="CA11" s="2">
        <v>1</v>
      </c>
      <c r="CB11" s="2"/>
      <c r="CC11" s="2"/>
      <c r="CD11" s="3"/>
      <c r="CE11" s="37"/>
      <c r="CF11" s="38"/>
      <c r="CG11" s="38">
        <v>1</v>
      </c>
      <c r="CH11" s="38"/>
      <c r="CI11" s="38"/>
      <c r="CJ11" s="41"/>
      <c r="CK11" s="37">
        <v>1</v>
      </c>
      <c r="CL11" s="38"/>
      <c r="CM11" s="38"/>
      <c r="CN11" s="38"/>
      <c r="CO11" s="38"/>
      <c r="CP11" s="41"/>
      <c r="CQ11" s="39"/>
      <c r="CR11" s="37">
        <v>1</v>
      </c>
      <c r="CS11" s="38"/>
      <c r="CT11" s="38"/>
      <c r="CU11" s="39"/>
      <c r="CV11" s="1"/>
      <c r="CW11" s="2"/>
      <c r="CX11" s="2"/>
      <c r="CY11" s="2">
        <v>1</v>
      </c>
      <c r="CZ11" s="3"/>
      <c r="DA11" s="37"/>
      <c r="DB11" s="38"/>
      <c r="DC11" s="38">
        <v>1</v>
      </c>
      <c r="DD11" s="39"/>
      <c r="DE11" s="1"/>
      <c r="DF11" s="5"/>
      <c r="DG11" s="5"/>
      <c r="DH11" s="5"/>
      <c r="DI11" s="2"/>
      <c r="DJ11" s="2"/>
      <c r="DK11" s="2"/>
      <c r="DL11" s="9"/>
      <c r="DM11" s="3"/>
      <c r="DN11" s="37"/>
      <c r="DO11" s="38"/>
      <c r="DP11" s="38">
        <v>1</v>
      </c>
      <c r="DQ11" s="39"/>
      <c r="DR11" s="1"/>
      <c r="DS11" s="2"/>
      <c r="DT11" s="2">
        <v>1</v>
      </c>
      <c r="DU11" s="2">
        <v>1</v>
      </c>
      <c r="DV11" s="2">
        <v>1</v>
      </c>
      <c r="DW11" s="2"/>
      <c r="DX11" s="2"/>
      <c r="DY11" s="3"/>
      <c r="DZ11" s="37"/>
      <c r="EA11" s="58"/>
      <c r="EB11" s="58">
        <v>1</v>
      </c>
      <c r="EC11" s="58"/>
      <c r="ED11" s="58"/>
      <c r="EE11" s="58">
        <v>1</v>
      </c>
      <c r="EF11" s="58"/>
      <c r="EG11" s="38"/>
      <c r="EH11" s="39"/>
      <c r="EI11" s="1"/>
      <c r="EJ11" s="5"/>
      <c r="EK11" s="5"/>
      <c r="EL11" s="5"/>
      <c r="EM11" s="5"/>
      <c r="EN11" s="5"/>
      <c r="EO11" s="5"/>
      <c r="EP11" s="5"/>
      <c r="EQ11" s="2"/>
      <c r="ER11" s="2">
        <v>1</v>
      </c>
      <c r="ES11" s="3"/>
      <c r="ET11" s="122">
        <v>1</v>
      </c>
      <c r="EU11" s="123">
        <v>1</v>
      </c>
      <c r="EV11" s="123"/>
      <c r="EW11" s="123"/>
      <c r="EX11" s="123"/>
      <c r="EY11" s="123"/>
      <c r="EZ11" s="123"/>
      <c r="FA11" s="124"/>
      <c r="FB11" s="1"/>
      <c r="FC11" s="5"/>
      <c r="FD11" s="5"/>
      <c r="FE11" s="5"/>
      <c r="FF11" s="5"/>
      <c r="FG11" s="5"/>
      <c r="FH11" s="5"/>
      <c r="FI11" s="5"/>
      <c r="FJ11" s="5"/>
      <c r="FK11" s="2"/>
      <c r="FL11" s="2"/>
      <c r="FM11" s="2"/>
      <c r="FN11" s="2">
        <v>1</v>
      </c>
      <c r="FO11" s="3"/>
      <c r="FP11" s="122">
        <v>1</v>
      </c>
      <c r="FQ11" s="123"/>
      <c r="FR11" s="123"/>
      <c r="FS11" s="123"/>
      <c r="FT11" s="123"/>
      <c r="FU11" s="124"/>
      <c r="FV11" s="1">
        <v>1</v>
      </c>
      <c r="FW11" s="5"/>
      <c r="FX11" s="5">
        <v>1</v>
      </c>
      <c r="FY11" s="5"/>
      <c r="FZ11" s="5">
        <v>1</v>
      </c>
      <c r="GA11" s="2"/>
      <c r="GB11" s="2"/>
      <c r="GC11" s="2"/>
      <c r="GD11" s="2"/>
      <c r="GE11" s="3"/>
      <c r="GF11" s="122"/>
      <c r="GG11" s="123">
        <v>1</v>
      </c>
      <c r="GH11" s="123"/>
      <c r="GI11" s="123"/>
      <c r="GJ11" s="124"/>
      <c r="GK11" s="1">
        <v>1</v>
      </c>
      <c r="GL11" s="2">
        <v>1</v>
      </c>
      <c r="GM11" s="2">
        <v>1</v>
      </c>
      <c r="GN11" s="2"/>
      <c r="GO11" s="2"/>
      <c r="GP11" s="2"/>
      <c r="GQ11" s="3"/>
      <c r="GR11" s="122">
        <v>1</v>
      </c>
      <c r="GS11" s="123">
        <v>1</v>
      </c>
      <c r="GT11" s="123">
        <v>1</v>
      </c>
      <c r="GU11" s="123"/>
      <c r="GV11" s="123"/>
      <c r="GW11" s="123"/>
      <c r="GX11" s="123"/>
      <c r="GY11" s="123"/>
      <c r="GZ11" s="123"/>
      <c r="HA11" s="124"/>
      <c r="HB11" s="1"/>
      <c r="HC11" s="2">
        <v>1</v>
      </c>
      <c r="HD11" s="3"/>
      <c r="HE11" s="125"/>
      <c r="HF11" s="123"/>
      <c r="HG11" s="126"/>
      <c r="HH11" s="1"/>
      <c r="HI11" s="2">
        <v>1</v>
      </c>
      <c r="HJ11" s="2"/>
      <c r="HK11" s="2"/>
      <c r="HL11" s="2"/>
      <c r="HM11" s="2">
        <v>1</v>
      </c>
      <c r="HN11" s="3"/>
      <c r="HO11" s="122"/>
      <c r="HP11" s="123">
        <v>1</v>
      </c>
      <c r="HQ11" s="123"/>
      <c r="HR11" s="123"/>
      <c r="HS11" s="123"/>
      <c r="HT11" s="123"/>
      <c r="HU11" s="123"/>
      <c r="HV11" s="126"/>
      <c r="HW11" s="1"/>
      <c r="HX11" s="2"/>
      <c r="HY11" s="2">
        <v>1</v>
      </c>
      <c r="HZ11" s="2"/>
      <c r="IA11" s="2"/>
      <c r="IB11" s="2"/>
      <c r="IC11" s="9"/>
      <c r="ID11" s="125">
        <v>1</v>
      </c>
      <c r="IE11" s="122"/>
      <c r="IF11" s="122"/>
      <c r="IG11" s="122"/>
      <c r="IH11" s="122">
        <v>1</v>
      </c>
      <c r="II11" s="122"/>
      <c r="IJ11" s="122"/>
      <c r="IK11" s="122"/>
      <c r="IL11" s="122"/>
      <c r="IM11" s="122">
        <v>1</v>
      </c>
      <c r="IN11" s="122"/>
      <c r="IO11" s="122"/>
      <c r="IP11" s="122">
        <v>1</v>
      </c>
      <c r="IQ11" s="122"/>
      <c r="IR11" s="122"/>
      <c r="IS11" s="122"/>
      <c r="IT11" s="122"/>
      <c r="IU11" s="123"/>
      <c r="IV11" s="123"/>
      <c r="IW11" s="123"/>
      <c r="IX11" s="123"/>
      <c r="IY11" s="126"/>
      <c r="IZ11" s="5">
        <v>1</v>
      </c>
      <c r="JA11" s="2"/>
      <c r="JB11" s="9"/>
      <c r="JC11" s="125"/>
      <c r="JD11" s="123"/>
      <c r="JE11" s="123">
        <v>1</v>
      </c>
      <c r="JF11" s="123"/>
      <c r="JG11" s="123"/>
      <c r="JH11" s="126"/>
      <c r="JI11" s="5">
        <v>1</v>
      </c>
      <c r="JJ11" s="2"/>
      <c r="JK11" s="2"/>
      <c r="JL11" s="2"/>
      <c r="JM11" s="2"/>
      <c r="JN11" s="9"/>
      <c r="JO11" s="125"/>
      <c r="JP11" s="123"/>
      <c r="JQ11" s="123"/>
      <c r="JR11" s="123">
        <v>1</v>
      </c>
      <c r="JS11" s="123"/>
      <c r="JT11" s="123">
        <v>1</v>
      </c>
      <c r="JU11" s="123"/>
      <c r="JV11" s="123">
        <v>1</v>
      </c>
      <c r="JW11" s="123"/>
      <c r="JX11" s="126"/>
      <c r="JY11" s="5"/>
      <c r="JZ11" s="5"/>
      <c r="KA11" s="5"/>
      <c r="KB11" s="5">
        <v>1</v>
      </c>
      <c r="KC11" s="5"/>
      <c r="KD11" s="5"/>
      <c r="KE11" s="5"/>
      <c r="KF11" s="5"/>
      <c r="KG11" s="5"/>
      <c r="KH11" s="5"/>
      <c r="KI11" s="5"/>
      <c r="KJ11" s="5"/>
      <c r="KK11" s="5">
        <v>1</v>
      </c>
      <c r="KL11" s="5"/>
      <c r="KM11" s="5"/>
      <c r="KN11" s="5"/>
      <c r="KO11" s="2"/>
      <c r="KP11" s="9"/>
      <c r="KQ11" s="125">
        <v>1</v>
      </c>
      <c r="KR11" s="123"/>
      <c r="KS11" s="123">
        <v>1</v>
      </c>
      <c r="KT11" s="123"/>
      <c r="KU11" s="123">
        <v>1</v>
      </c>
      <c r="KV11" s="123"/>
      <c r="KW11" s="123"/>
      <c r="KX11" s="123"/>
      <c r="KY11" s="123"/>
      <c r="KZ11" s="123"/>
      <c r="LA11" s="124"/>
      <c r="LB11" s="1">
        <v>1</v>
      </c>
      <c r="LC11" s="2"/>
      <c r="LD11" s="9"/>
      <c r="LE11" s="9"/>
      <c r="LF11" s="9"/>
      <c r="LG11" s="9"/>
      <c r="LH11" s="9"/>
      <c r="LI11" s="3"/>
      <c r="LJ11" s="1">
        <v>1</v>
      </c>
      <c r="LK11" s="2"/>
      <c r="LL11" s="9"/>
      <c r="LM11" s="9"/>
      <c r="LN11" s="9"/>
      <c r="LO11" s="9"/>
      <c r="LP11" s="9"/>
      <c r="LQ11" s="3"/>
      <c r="LR11" s="122"/>
      <c r="LS11" s="122"/>
      <c r="LT11" s="122"/>
      <c r="LU11" s="122"/>
      <c r="LV11" s="122"/>
      <c r="LW11" s="122"/>
      <c r="LX11" s="124"/>
      <c r="LY11" s="1"/>
      <c r="LZ11" s="5">
        <v>1</v>
      </c>
      <c r="MA11" s="5"/>
      <c r="MB11" s="5"/>
      <c r="MC11" s="5">
        <v>1</v>
      </c>
      <c r="MD11" s="5"/>
      <c r="ME11" s="5">
        <v>1</v>
      </c>
      <c r="MF11" s="5"/>
      <c r="MG11" s="5"/>
      <c r="MH11" s="5"/>
      <c r="MI11" s="5"/>
      <c r="MJ11" s="5"/>
      <c r="MK11" s="5"/>
      <c r="ML11" s="5"/>
      <c r="MM11" s="5"/>
      <c r="MN11" s="2"/>
      <c r="MO11" s="3"/>
      <c r="MP11" s="122">
        <v>1</v>
      </c>
      <c r="MQ11" s="122">
        <v>1</v>
      </c>
      <c r="MR11" s="122">
        <v>1</v>
      </c>
      <c r="MS11" s="122"/>
      <c r="MT11" s="122"/>
      <c r="MU11" s="122"/>
      <c r="MV11" s="123"/>
      <c r="MW11" s="123"/>
      <c r="MX11" s="123"/>
      <c r="MY11" s="123"/>
      <c r="MZ11" s="123"/>
      <c r="NA11" s="123"/>
      <c r="NB11" s="124"/>
      <c r="NC11" s="1"/>
      <c r="ND11" s="5">
        <v>1</v>
      </c>
      <c r="NE11" s="5"/>
      <c r="NF11" s="5"/>
      <c r="NG11" s="5"/>
      <c r="NH11" s="3"/>
      <c r="NI11" s="1"/>
      <c r="NJ11" s="2">
        <v>1</v>
      </c>
      <c r="NK11" s="9"/>
      <c r="NL11" s="3" t="s">
        <v>163</v>
      </c>
      <c r="NM11" s="1"/>
      <c r="NN11" s="2">
        <v>1</v>
      </c>
      <c r="NO11" s="9"/>
      <c r="NP11" s="3" t="s">
        <v>163</v>
      </c>
      <c r="NQ11" s="1"/>
      <c r="NR11" s="2">
        <v>1</v>
      </c>
      <c r="NS11" s="9"/>
      <c r="NT11" s="3" t="s">
        <v>163</v>
      </c>
      <c r="NU11" s="1"/>
      <c r="NV11" s="2">
        <v>1</v>
      </c>
      <c r="NW11" s="9"/>
      <c r="NX11" s="3" t="s">
        <v>163</v>
      </c>
      <c r="NY11" s="1"/>
      <c r="NZ11" s="2">
        <v>1</v>
      </c>
      <c r="OA11" s="9"/>
      <c r="OB11" s="3" t="s">
        <v>163</v>
      </c>
      <c r="OC11" s="1"/>
      <c r="OD11" s="2">
        <v>1</v>
      </c>
      <c r="OE11" s="9"/>
      <c r="OF11" s="3" t="s">
        <v>163</v>
      </c>
      <c r="OG11" s="1"/>
      <c r="OH11" s="2">
        <v>1</v>
      </c>
      <c r="OI11" s="9"/>
      <c r="OJ11" s="3" t="s">
        <v>163</v>
      </c>
      <c r="OK11" s="1"/>
      <c r="OL11" s="2">
        <v>1</v>
      </c>
      <c r="OM11" s="9"/>
      <c r="ON11" s="3" t="s">
        <v>163</v>
      </c>
      <c r="OO11" s="1"/>
      <c r="OP11" s="2">
        <v>1</v>
      </c>
      <c r="OQ11" s="9"/>
      <c r="OR11" s="3" t="s">
        <v>163</v>
      </c>
      <c r="OS11" s="1"/>
      <c r="OT11" s="2">
        <v>1</v>
      </c>
      <c r="OU11" s="9"/>
      <c r="OV11" s="3" t="s">
        <v>163</v>
      </c>
      <c r="OW11" s="1"/>
      <c r="OX11" s="2">
        <v>1</v>
      </c>
      <c r="OY11" s="9"/>
      <c r="OZ11" s="3" t="s">
        <v>163</v>
      </c>
      <c r="PA11" s="1"/>
      <c r="PB11" s="2">
        <v>1</v>
      </c>
      <c r="PC11" s="9"/>
      <c r="PD11" s="3" t="s">
        <v>163</v>
      </c>
      <c r="PE11" s="1"/>
      <c r="PF11" s="2">
        <v>1</v>
      </c>
      <c r="PG11" s="9"/>
      <c r="PH11" s="3" t="s">
        <v>163</v>
      </c>
      <c r="PI11" s="1"/>
      <c r="PJ11" s="2">
        <v>1</v>
      </c>
      <c r="PK11" s="9"/>
      <c r="PL11" s="3" t="s">
        <v>163</v>
      </c>
      <c r="PM11" s="1"/>
      <c r="PN11" s="2">
        <v>1</v>
      </c>
      <c r="PO11" s="9"/>
      <c r="PP11" s="3" t="s">
        <v>163</v>
      </c>
      <c r="PQ11" s="1"/>
      <c r="PR11" s="2">
        <v>1</v>
      </c>
      <c r="PS11" s="9"/>
      <c r="PT11" s="3" t="s">
        <v>163</v>
      </c>
      <c r="PU11" s="1"/>
      <c r="PV11" s="2">
        <v>1</v>
      </c>
      <c r="PW11" s="9"/>
      <c r="PX11" s="3" t="s">
        <v>163</v>
      </c>
      <c r="PY11" s="1"/>
      <c r="PZ11" s="2">
        <v>1</v>
      </c>
      <c r="QA11" s="9"/>
      <c r="QB11" s="3" t="s">
        <v>163</v>
      </c>
      <c r="QC11" s="1"/>
      <c r="QD11" s="2">
        <v>1</v>
      </c>
      <c r="QE11" s="9"/>
      <c r="QF11" s="3" t="s">
        <v>163</v>
      </c>
      <c r="QG11" s="1"/>
      <c r="QH11" s="2">
        <v>1</v>
      </c>
      <c r="QI11" s="9"/>
      <c r="QJ11" s="3" t="s">
        <v>163</v>
      </c>
      <c r="QK11" s="1"/>
      <c r="QL11" s="2">
        <v>1</v>
      </c>
      <c r="QM11" s="9"/>
      <c r="QN11" s="3" t="s">
        <v>163</v>
      </c>
      <c r="QO11" s="1"/>
      <c r="QP11" s="2">
        <v>1</v>
      </c>
      <c r="QQ11" s="9"/>
      <c r="QR11" s="3" t="s">
        <v>163</v>
      </c>
      <c r="QS11" s="1"/>
      <c r="QT11" s="2">
        <v>1</v>
      </c>
      <c r="QU11" s="9"/>
      <c r="QV11" s="3" t="s">
        <v>163</v>
      </c>
      <c r="QW11" s="1"/>
      <c r="QX11" s="2">
        <v>1</v>
      </c>
      <c r="QY11" s="9"/>
      <c r="QZ11" s="3" t="s">
        <v>163</v>
      </c>
      <c r="RA11" s="1"/>
      <c r="RB11" s="2">
        <v>1</v>
      </c>
      <c r="RC11" s="9"/>
      <c r="RD11" s="3" t="s">
        <v>163</v>
      </c>
      <c r="RE11" s="1"/>
      <c r="RF11" s="2">
        <v>1</v>
      </c>
      <c r="RG11" s="9"/>
      <c r="RH11" s="3" t="s">
        <v>163</v>
      </c>
      <c r="RI11" s="137"/>
    </row>
    <row r="12" spans="1:477" x14ac:dyDescent="0.2">
      <c r="A12" s="36">
        <v>10</v>
      </c>
      <c r="B12" s="1">
        <v>1</v>
      </c>
      <c r="C12" s="2"/>
      <c r="D12" s="2"/>
      <c r="E12" s="3"/>
      <c r="F12" s="37">
        <v>1</v>
      </c>
      <c r="G12" s="38"/>
      <c r="H12" s="41"/>
      <c r="I12" s="39"/>
      <c r="J12" s="123"/>
      <c r="K12" s="123"/>
      <c r="L12" s="123"/>
      <c r="M12" s="123"/>
      <c r="N12" s="126">
        <v>1</v>
      </c>
      <c r="O12" s="1">
        <v>1</v>
      </c>
      <c r="P12" s="2"/>
      <c r="Q12" s="2"/>
      <c r="R12" s="2"/>
      <c r="S12" s="2"/>
      <c r="T12" s="2"/>
      <c r="U12" s="2"/>
      <c r="V12" s="2"/>
      <c r="W12" s="2"/>
      <c r="X12" s="2"/>
      <c r="Y12" s="2"/>
      <c r="Z12" s="2"/>
      <c r="AA12" s="2"/>
      <c r="AB12" s="3"/>
      <c r="AC12" s="37"/>
      <c r="AD12" s="38"/>
      <c r="AE12" s="38"/>
      <c r="AF12" s="38">
        <v>1</v>
      </c>
      <c r="AG12" s="38">
        <v>1</v>
      </c>
      <c r="AH12" s="38"/>
      <c r="AI12" s="38"/>
      <c r="AJ12" s="38"/>
      <c r="AK12" s="38"/>
      <c r="AL12" s="1"/>
      <c r="AM12" s="2"/>
      <c r="AN12" s="2"/>
      <c r="AO12" s="2"/>
      <c r="AP12" s="2"/>
      <c r="AQ12" s="2"/>
      <c r="AR12" s="3">
        <v>1</v>
      </c>
      <c r="AS12" s="1">
        <v>1</v>
      </c>
      <c r="AT12" s="3"/>
      <c r="AU12" s="1"/>
      <c r="AV12" s="3">
        <v>1</v>
      </c>
      <c r="AW12" s="37"/>
      <c r="AX12" s="38"/>
      <c r="AY12" s="38">
        <v>1</v>
      </c>
      <c r="AZ12" s="38"/>
      <c r="BA12" s="38"/>
      <c r="BB12" s="38"/>
      <c r="BC12" s="41"/>
      <c r="BD12" s="39"/>
      <c r="BE12" s="1"/>
      <c r="BF12" s="2"/>
      <c r="BG12" s="2"/>
      <c r="BH12" s="2"/>
      <c r="BI12" s="2"/>
      <c r="BJ12" s="2"/>
      <c r="BK12" s="2"/>
      <c r="BL12" s="3"/>
      <c r="BM12" s="37"/>
      <c r="BN12" s="58"/>
      <c r="BO12" s="58"/>
      <c r="BP12" s="58"/>
      <c r="BQ12" s="58"/>
      <c r="BR12" s="38"/>
      <c r="BS12" s="38"/>
      <c r="BT12" s="38"/>
      <c r="BU12" s="38"/>
      <c r="BV12" s="40"/>
      <c r="BW12" s="38"/>
      <c r="BX12" s="38"/>
      <c r="BY12" s="39"/>
      <c r="BZ12" s="1">
        <v>1</v>
      </c>
      <c r="CA12" s="2"/>
      <c r="CB12" s="2"/>
      <c r="CC12" s="2"/>
      <c r="CD12" s="3"/>
      <c r="CE12" s="37"/>
      <c r="CF12" s="38"/>
      <c r="CG12" s="38">
        <v>1</v>
      </c>
      <c r="CH12" s="38"/>
      <c r="CI12" s="38"/>
      <c r="CJ12" s="41"/>
      <c r="CK12" s="37">
        <v>1</v>
      </c>
      <c r="CL12" s="38"/>
      <c r="CM12" s="38"/>
      <c r="CN12" s="38"/>
      <c r="CO12" s="38"/>
      <c r="CP12" s="41"/>
      <c r="CQ12" s="39"/>
      <c r="CR12" s="37">
        <v>1</v>
      </c>
      <c r="CS12" s="38"/>
      <c r="CT12" s="38"/>
      <c r="CU12" s="39"/>
      <c r="CV12" s="1"/>
      <c r="CW12" s="2"/>
      <c r="CX12" s="2"/>
      <c r="CY12" s="2">
        <v>1</v>
      </c>
      <c r="CZ12" s="3"/>
      <c r="DA12" s="37">
        <v>1</v>
      </c>
      <c r="DB12" s="38"/>
      <c r="DC12" s="38"/>
      <c r="DD12" s="39"/>
      <c r="DE12" s="1">
        <v>1</v>
      </c>
      <c r="DF12" s="5"/>
      <c r="DG12" s="5"/>
      <c r="DH12" s="5"/>
      <c r="DI12" s="2"/>
      <c r="DJ12" s="2"/>
      <c r="DK12" s="2">
        <v>1</v>
      </c>
      <c r="DL12" s="9"/>
      <c r="DM12" s="3"/>
      <c r="DN12" s="37">
        <v>1</v>
      </c>
      <c r="DO12" s="38"/>
      <c r="DP12" s="38"/>
      <c r="DQ12" s="39"/>
      <c r="DR12" s="1">
        <v>1</v>
      </c>
      <c r="DS12" s="2"/>
      <c r="DT12" s="2"/>
      <c r="DU12" s="2"/>
      <c r="DV12" s="2"/>
      <c r="DW12" s="2"/>
      <c r="DX12" s="2"/>
      <c r="DY12" s="3"/>
      <c r="DZ12" s="37"/>
      <c r="EA12" s="58"/>
      <c r="EB12" s="58"/>
      <c r="EC12" s="58"/>
      <c r="ED12" s="58"/>
      <c r="EE12" s="58"/>
      <c r="EF12" s="58"/>
      <c r="EG12" s="38">
        <v>1</v>
      </c>
      <c r="EH12" s="39"/>
      <c r="EI12" s="1"/>
      <c r="EJ12" s="5"/>
      <c r="EK12" s="5"/>
      <c r="EL12" s="5">
        <v>1</v>
      </c>
      <c r="EM12" s="5"/>
      <c r="EN12" s="5">
        <v>1</v>
      </c>
      <c r="EO12" s="5"/>
      <c r="EP12" s="5"/>
      <c r="EQ12" s="2"/>
      <c r="ER12" s="2"/>
      <c r="ES12" s="11"/>
      <c r="ET12" s="122">
        <v>1</v>
      </c>
      <c r="EU12" s="123"/>
      <c r="EV12" s="123"/>
      <c r="EW12" s="123"/>
      <c r="EX12" s="123"/>
      <c r="EY12" s="123"/>
      <c r="EZ12" s="123"/>
      <c r="FA12" s="124"/>
      <c r="FB12" s="1"/>
      <c r="FC12" s="5"/>
      <c r="FD12" s="5"/>
      <c r="FE12" s="5"/>
      <c r="FF12" s="5"/>
      <c r="FG12" s="5"/>
      <c r="FH12" s="5"/>
      <c r="FI12" s="5"/>
      <c r="FJ12" s="5"/>
      <c r="FK12" s="2"/>
      <c r="FL12" s="2">
        <v>1</v>
      </c>
      <c r="FM12" s="2"/>
      <c r="FN12" s="2"/>
      <c r="FO12" s="3"/>
      <c r="FP12" s="122"/>
      <c r="FQ12" s="123"/>
      <c r="FR12" s="123"/>
      <c r="FS12" s="123"/>
      <c r="FT12" s="123">
        <v>1</v>
      </c>
      <c r="FU12" s="124"/>
      <c r="FV12" s="1">
        <v>1</v>
      </c>
      <c r="FW12" s="5"/>
      <c r="FX12" s="5"/>
      <c r="FY12" s="5"/>
      <c r="FZ12" s="5"/>
      <c r="GA12" s="2"/>
      <c r="GB12" s="2"/>
      <c r="GC12" s="2"/>
      <c r="GD12" s="2"/>
      <c r="GE12" s="3"/>
      <c r="GF12" s="122"/>
      <c r="GG12" s="123"/>
      <c r="GH12" s="123">
        <v>1</v>
      </c>
      <c r="GI12" s="123"/>
      <c r="GJ12" s="124"/>
      <c r="GK12" s="1">
        <v>1</v>
      </c>
      <c r="GL12" s="2"/>
      <c r="GM12" s="2">
        <v>1</v>
      </c>
      <c r="GN12" s="2"/>
      <c r="GO12" s="2"/>
      <c r="GP12" s="2"/>
      <c r="GQ12" s="3"/>
      <c r="GR12" s="122"/>
      <c r="GS12" s="123"/>
      <c r="GT12" s="123">
        <v>1</v>
      </c>
      <c r="GU12" s="123"/>
      <c r="GV12" s="123"/>
      <c r="GW12" s="123"/>
      <c r="GX12" s="123"/>
      <c r="GY12" s="123"/>
      <c r="GZ12" s="123"/>
      <c r="HA12" s="124"/>
      <c r="HB12" s="1"/>
      <c r="HC12" s="2">
        <v>1</v>
      </c>
      <c r="HD12" s="3"/>
      <c r="HE12" s="125"/>
      <c r="HF12" s="123"/>
      <c r="HG12" s="126"/>
      <c r="HH12" s="1"/>
      <c r="HI12" s="2">
        <v>1</v>
      </c>
      <c r="HJ12" s="2"/>
      <c r="HK12" s="2"/>
      <c r="HL12" s="2">
        <v>1</v>
      </c>
      <c r="HM12" s="2"/>
      <c r="HN12" s="3"/>
      <c r="HO12" s="122"/>
      <c r="HP12" s="123"/>
      <c r="HQ12" s="123"/>
      <c r="HR12" s="123"/>
      <c r="HS12" s="123">
        <v>1</v>
      </c>
      <c r="HT12" s="123"/>
      <c r="HU12" s="123"/>
      <c r="HV12" s="126"/>
      <c r="HW12" s="1"/>
      <c r="HX12" s="2"/>
      <c r="HY12" s="2"/>
      <c r="HZ12" s="2"/>
      <c r="IA12" s="2">
        <v>1</v>
      </c>
      <c r="IB12" s="2"/>
      <c r="IC12" s="9"/>
      <c r="ID12" s="125"/>
      <c r="IE12" s="122"/>
      <c r="IF12" s="122"/>
      <c r="IG12" s="122"/>
      <c r="IH12" s="122"/>
      <c r="II12" s="122"/>
      <c r="IJ12" s="122">
        <v>1</v>
      </c>
      <c r="IK12" s="122"/>
      <c r="IL12" s="122">
        <v>1</v>
      </c>
      <c r="IM12" s="122">
        <v>1</v>
      </c>
      <c r="IN12" s="122"/>
      <c r="IO12" s="122"/>
      <c r="IP12" s="122"/>
      <c r="IQ12" s="122"/>
      <c r="IR12" s="122"/>
      <c r="IS12" s="122"/>
      <c r="IT12" s="122"/>
      <c r="IU12" s="123"/>
      <c r="IV12" s="123"/>
      <c r="IW12" s="123"/>
      <c r="IX12" s="123"/>
      <c r="IY12" s="126"/>
      <c r="IZ12" s="5">
        <v>1</v>
      </c>
      <c r="JA12" s="2"/>
      <c r="JB12" s="9"/>
      <c r="JC12" s="125"/>
      <c r="JD12" s="123">
        <v>1</v>
      </c>
      <c r="JE12" s="123"/>
      <c r="JF12" s="123"/>
      <c r="JG12" s="123"/>
      <c r="JH12" s="126"/>
      <c r="JI12" s="5"/>
      <c r="JJ12" s="2">
        <v>1</v>
      </c>
      <c r="JK12" s="2"/>
      <c r="JL12" s="2"/>
      <c r="JM12" s="2"/>
      <c r="JN12" s="9"/>
      <c r="JO12" s="125"/>
      <c r="JP12" s="123"/>
      <c r="JQ12" s="123"/>
      <c r="JR12" s="123"/>
      <c r="JS12" s="123">
        <v>1</v>
      </c>
      <c r="JT12" s="123"/>
      <c r="JU12" s="123"/>
      <c r="JV12" s="123"/>
      <c r="JW12" s="123"/>
      <c r="JX12" s="126"/>
      <c r="JY12" s="5">
        <v>1</v>
      </c>
      <c r="JZ12" s="5"/>
      <c r="KA12" s="5"/>
      <c r="KB12" s="5"/>
      <c r="KC12" s="5"/>
      <c r="KD12" s="5">
        <v>1</v>
      </c>
      <c r="KE12" s="5"/>
      <c r="KF12" s="5"/>
      <c r="KG12" s="5"/>
      <c r="KH12" s="5">
        <v>1</v>
      </c>
      <c r="KI12" s="5"/>
      <c r="KJ12" s="5"/>
      <c r="KK12" s="5"/>
      <c r="KL12" s="5"/>
      <c r="KM12" s="5">
        <v>1</v>
      </c>
      <c r="KN12" s="5"/>
      <c r="KO12" s="2"/>
      <c r="KP12" s="9"/>
      <c r="KQ12" s="125">
        <v>1</v>
      </c>
      <c r="KR12" s="123"/>
      <c r="KS12" s="123">
        <v>1</v>
      </c>
      <c r="KT12" s="123"/>
      <c r="KU12" s="123"/>
      <c r="KV12" s="123"/>
      <c r="KW12" s="123"/>
      <c r="KX12" s="123"/>
      <c r="KY12" s="123"/>
      <c r="KZ12" s="123"/>
      <c r="LA12" s="124"/>
      <c r="LB12" s="1"/>
      <c r="LC12" s="2"/>
      <c r="LD12" s="9"/>
      <c r="LE12" s="9"/>
      <c r="LF12" s="9"/>
      <c r="LG12" s="9">
        <v>1</v>
      </c>
      <c r="LH12" s="9"/>
      <c r="LI12" s="3"/>
      <c r="LJ12" s="1"/>
      <c r="LK12" s="2"/>
      <c r="LL12" s="9"/>
      <c r="LM12" s="9">
        <v>1</v>
      </c>
      <c r="LN12" s="9"/>
      <c r="LO12" s="9">
        <v>1</v>
      </c>
      <c r="LP12" s="9"/>
      <c r="LQ12" s="3"/>
      <c r="LR12" s="122"/>
      <c r="LS12" s="122">
        <v>1</v>
      </c>
      <c r="LT12" s="122"/>
      <c r="LU12" s="122"/>
      <c r="LV12" s="122"/>
      <c r="LW12" s="122"/>
      <c r="LX12" s="124"/>
      <c r="LY12" s="1"/>
      <c r="LZ12" s="5">
        <v>1</v>
      </c>
      <c r="MA12" s="5"/>
      <c r="MB12" s="5"/>
      <c r="MC12" s="5"/>
      <c r="MD12" s="5"/>
      <c r="ME12" s="5">
        <v>1</v>
      </c>
      <c r="MF12" s="5"/>
      <c r="MG12" s="5"/>
      <c r="MH12" s="5"/>
      <c r="MI12" s="5"/>
      <c r="MJ12" s="5">
        <v>1</v>
      </c>
      <c r="MK12" s="5"/>
      <c r="ML12" s="5">
        <v>1</v>
      </c>
      <c r="MM12" s="5"/>
      <c r="MN12" s="2"/>
      <c r="MO12" s="3"/>
      <c r="MP12" s="122"/>
      <c r="MQ12" s="122"/>
      <c r="MR12" s="122"/>
      <c r="MS12" s="122"/>
      <c r="MT12" s="122"/>
      <c r="MU12" s="122"/>
      <c r="MV12" s="123"/>
      <c r="MW12" s="123"/>
      <c r="MX12" s="123"/>
      <c r="MY12" s="123"/>
      <c r="MZ12" s="123">
        <v>1</v>
      </c>
      <c r="NA12" s="123"/>
      <c r="NB12" s="124"/>
      <c r="NC12" s="1">
        <v>1</v>
      </c>
      <c r="ND12" s="5">
        <v>1</v>
      </c>
      <c r="NE12" s="5"/>
      <c r="NF12" s="5"/>
      <c r="NG12" s="5"/>
      <c r="NH12" s="3"/>
      <c r="NI12" s="1"/>
      <c r="NJ12" s="2">
        <v>1</v>
      </c>
      <c r="NK12" s="9"/>
      <c r="NL12" s="3"/>
      <c r="NM12" s="1">
        <v>1</v>
      </c>
      <c r="NN12" s="2"/>
      <c r="NO12" s="9"/>
      <c r="NP12" s="3" t="s">
        <v>294</v>
      </c>
      <c r="NQ12" s="1"/>
      <c r="NR12" s="2">
        <v>1</v>
      </c>
      <c r="NS12" s="9"/>
      <c r="NT12" s="3" t="s">
        <v>163</v>
      </c>
      <c r="NU12" s="1"/>
      <c r="NV12" s="2">
        <v>1</v>
      </c>
      <c r="NW12" s="9"/>
      <c r="NX12" s="3"/>
      <c r="NY12" s="1"/>
      <c r="NZ12" s="2">
        <v>1</v>
      </c>
      <c r="OA12" s="9"/>
      <c r="OB12" s="3" t="s">
        <v>163</v>
      </c>
      <c r="OC12" s="1"/>
      <c r="OD12" s="2">
        <v>1</v>
      </c>
      <c r="OE12" s="9"/>
      <c r="OF12" s="3"/>
      <c r="OG12" s="1"/>
      <c r="OH12" s="2">
        <v>1</v>
      </c>
      <c r="OI12" s="9"/>
      <c r="OJ12" s="3" t="s">
        <v>163</v>
      </c>
      <c r="OK12" s="1"/>
      <c r="OL12" s="2">
        <v>1</v>
      </c>
      <c r="OM12" s="9"/>
      <c r="ON12" s="3"/>
      <c r="OO12" s="1"/>
      <c r="OP12" s="2">
        <v>1</v>
      </c>
      <c r="OQ12" s="9"/>
      <c r="OR12" s="3"/>
      <c r="OS12" s="1"/>
      <c r="OT12" s="2">
        <v>1</v>
      </c>
      <c r="OU12" s="9"/>
      <c r="OV12" s="3" t="s">
        <v>163</v>
      </c>
      <c r="OW12" s="1"/>
      <c r="OX12" s="2">
        <v>1</v>
      </c>
      <c r="OY12" s="9"/>
      <c r="OZ12" s="3"/>
      <c r="PA12" s="1"/>
      <c r="PB12" s="2">
        <v>1</v>
      </c>
      <c r="PC12" s="9"/>
      <c r="PD12" s="3" t="s">
        <v>163</v>
      </c>
      <c r="PE12" s="1"/>
      <c r="PF12" s="2">
        <v>1</v>
      </c>
      <c r="PG12" s="9"/>
      <c r="PH12" s="3"/>
      <c r="PI12" s="1"/>
      <c r="PJ12" s="2">
        <v>1</v>
      </c>
      <c r="PK12" s="9"/>
      <c r="PL12" s="3" t="s">
        <v>163</v>
      </c>
      <c r="PM12" s="1"/>
      <c r="PN12" s="2">
        <v>1</v>
      </c>
      <c r="PO12" s="9"/>
      <c r="PP12" s="3"/>
      <c r="PQ12" s="1"/>
      <c r="PR12" s="2">
        <v>1</v>
      </c>
      <c r="PS12" s="9"/>
      <c r="PT12" s="3" t="s">
        <v>163</v>
      </c>
      <c r="PU12" s="1"/>
      <c r="PV12" s="2">
        <v>1</v>
      </c>
      <c r="PW12" s="9"/>
      <c r="PX12" s="3" t="s">
        <v>293</v>
      </c>
      <c r="PY12" s="1">
        <v>1</v>
      </c>
      <c r="PZ12" s="2"/>
      <c r="QA12" s="9"/>
      <c r="QB12" s="3"/>
      <c r="QC12" s="1"/>
      <c r="QD12" s="2">
        <v>1</v>
      </c>
      <c r="QE12" s="9"/>
      <c r="QF12" s="3"/>
      <c r="QG12" s="1"/>
      <c r="QH12" s="2">
        <v>1</v>
      </c>
      <c r="QI12" s="9"/>
      <c r="QJ12" s="3"/>
      <c r="QK12" s="1"/>
      <c r="QL12" s="2">
        <v>1</v>
      </c>
      <c r="QM12" s="9"/>
      <c r="QN12" s="3"/>
      <c r="QO12" s="1"/>
      <c r="QP12" s="2">
        <v>1</v>
      </c>
      <c r="QQ12" s="9"/>
      <c r="QR12" s="3"/>
      <c r="QS12" s="1"/>
      <c r="QT12" s="2">
        <v>1</v>
      </c>
      <c r="QU12" s="9"/>
      <c r="QV12" s="3"/>
      <c r="QW12" s="1"/>
      <c r="QX12" s="2">
        <v>1</v>
      </c>
      <c r="QY12" s="9"/>
      <c r="QZ12" s="3"/>
      <c r="RA12" s="1"/>
      <c r="RB12" s="2">
        <v>1</v>
      </c>
      <c r="RC12" s="9"/>
      <c r="RD12" s="3"/>
      <c r="RE12" s="1"/>
      <c r="RF12" s="2">
        <v>1</v>
      </c>
      <c r="RG12" s="9"/>
      <c r="RH12" s="3"/>
      <c r="RI12" s="137"/>
    </row>
    <row r="13" spans="1:477" x14ac:dyDescent="0.2">
      <c r="A13" s="36">
        <v>11</v>
      </c>
      <c r="B13" s="1"/>
      <c r="C13" s="2">
        <v>1</v>
      </c>
      <c r="D13" s="2"/>
      <c r="E13" s="3"/>
      <c r="F13" s="37"/>
      <c r="G13" s="38">
        <v>1</v>
      </c>
      <c r="H13" s="41"/>
      <c r="I13" s="39"/>
      <c r="J13" s="123"/>
      <c r="K13" s="123"/>
      <c r="L13" s="123"/>
      <c r="M13" s="123"/>
      <c r="N13" s="126">
        <v>1</v>
      </c>
      <c r="O13" s="1">
        <v>1</v>
      </c>
      <c r="P13" s="2"/>
      <c r="Q13" s="2">
        <v>1</v>
      </c>
      <c r="R13" s="2"/>
      <c r="S13" s="2"/>
      <c r="T13" s="2"/>
      <c r="U13" s="2"/>
      <c r="V13" s="2"/>
      <c r="W13" s="2"/>
      <c r="X13" s="2"/>
      <c r="Y13" s="2"/>
      <c r="Z13" s="2"/>
      <c r="AA13" s="2"/>
      <c r="AB13" s="3"/>
      <c r="AC13" s="37"/>
      <c r="AD13" s="38">
        <v>1</v>
      </c>
      <c r="AE13" s="38">
        <v>1</v>
      </c>
      <c r="AF13" s="38"/>
      <c r="AG13" s="38"/>
      <c r="AH13" s="38"/>
      <c r="AI13" s="38"/>
      <c r="AJ13" s="38"/>
      <c r="AK13" s="38"/>
      <c r="AL13" s="1"/>
      <c r="AM13" s="2"/>
      <c r="AN13" s="2"/>
      <c r="AO13" s="2"/>
      <c r="AP13" s="2">
        <v>1</v>
      </c>
      <c r="AQ13" s="2"/>
      <c r="AR13" s="3"/>
      <c r="AS13" s="1"/>
      <c r="AT13" s="3">
        <v>1</v>
      </c>
      <c r="AU13" s="1"/>
      <c r="AV13" s="3">
        <v>1</v>
      </c>
      <c r="AW13" s="37"/>
      <c r="AX13" s="38">
        <v>1</v>
      </c>
      <c r="AY13" s="38"/>
      <c r="AZ13" s="38"/>
      <c r="BA13" s="38"/>
      <c r="BB13" s="38"/>
      <c r="BC13" s="41"/>
      <c r="BD13" s="39"/>
      <c r="BE13" s="1"/>
      <c r="BF13" s="2"/>
      <c r="BG13" s="2"/>
      <c r="BH13" s="2"/>
      <c r="BI13" s="2"/>
      <c r="BJ13" s="2"/>
      <c r="BK13" s="2"/>
      <c r="BL13" s="3"/>
      <c r="BM13" s="37"/>
      <c r="BN13" s="58"/>
      <c r="BO13" s="58"/>
      <c r="BP13" s="58"/>
      <c r="BQ13" s="58"/>
      <c r="BR13" s="38"/>
      <c r="BS13" s="38"/>
      <c r="BT13" s="38"/>
      <c r="BU13" s="38"/>
      <c r="BV13" s="40"/>
      <c r="BW13" s="38"/>
      <c r="BX13" s="38"/>
      <c r="BY13" s="39"/>
      <c r="BZ13" s="1">
        <v>1</v>
      </c>
      <c r="CA13" s="2"/>
      <c r="CB13" s="2"/>
      <c r="CC13" s="2"/>
      <c r="CD13" s="3"/>
      <c r="CE13" s="37"/>
      <c r="CF13" s="38"/>
      <c r="CG13" s="38">
        <v>1</v>
      </c>
      <c r="CH13" s="38"/>
      <c r="CI13" s="38"/>
      <c r="CJ13" s="41"/>
      <c r="CK13" s="37">
        <v>1</v>
      </c>
      <c r="CL13" s="38"/>
      <c r="CM13" s="38"/>
      <c r="CN13" s="38"/>
      <c r="CO13" s="38"/>
      <c r="CP13" s="41"/>
      <c r="CQ13" s="39"/>
      <c r="CR13" s="37">
        <v>1</v>
      </c>
      <c r="CS13" s="38"/>
      <c r="CT13" s="38"/>
      <c r="CU13" s="39"/>
      <c r="CV13" s="1"/>
      <c r="CW13" s="2">
        <v>1</v>
      </c>
      <c r="CX13" s="2"/>
      <c r="CY13" s="2"/>
      <c r="CZ13" s="3"/>
      <c r="DA13" s="37"/>
      <c r="DB13" s="38">
        <v>1</v>
      </c>
      <c r="DC13" s="38"/>
      <c r="DD13" s="39"/>
      <c r="DE13" s="1">
        <v>1</v>
      </c>
      <c r="DF13" s="5"/>
      <c r="DG13" s="5">
        <v>1</v>
      </c>
      <c r="DH13" s="5"/>
      <c r="DI13" s="2"/>
      <c r="DJ13" s="2"/>
      <c r="DK13" s="2"/>
      <c r="DL13" s="9"/>
      <c r="DM13" s="3"/>
      <c r="DN13" s="37">
        <v>1</v>
      </c>
      <c r="DO13" s="38"/>
      <c r="DP13" s="38"/>
      <c r="DQ13" s="39"/>
      <c r="DR13" s="1"/>
      <c r="DS13" s="2">
        <v>1</v>
      </c>
      <c r="DT13" s="2"/>
      <c r="DU13" s="2"/>
      <c r="DV13" s="2">
        <v>1</v>
      </c>
      <c r="DW13" s="2"/>
      <c r="DX13" s="2"/>
      <c r="DY13" s="3"/>
      <c r="DZ13" s="37"/>
      <c r="EA13" s="58">
        <v>1</v>
      </c>
      <c r="EB13" s="58"/>
      <c r="EC13" s="58"/>
      <c r="ED13" s="58">
        <v>1</v>
      </c>
      <c r="EE13" s="58">
        <v>1</v>
      </c>
      <c r="EF13" s="58"/>
      <c r="EG13" s="38"/>
      <c r="EH13" s="39"/>
      <c r="EI13" s="1"/>
      <c r="EJ13" s="5"/>
      <c r="EK13" s="5"/>
      <c r="EL13" s="5">
        <v>1</v>
      </c>
      <c r="EM13" s="5"/>
      <c r="EN13" s="5">
        <v>1</v>
      </c>
      <c r="EO13" s="5"/>
      <c r="EP13" s="5"/>
      <c r="EQ13" s="2"/>
      <c r="ER13" s="2"/>
      <c r="ES13" s="3"/>
      <c r="ET13" s="122"/>
      <c r="EU13" s="123">
        <v>1</v>
      </c>
      <c r="EV13" s="123"/>
      <c r="EW13" s="123"/>
      <c r="EX13" s="123"/>
      <c r="EY13" s="123"/>
      <c r="EZ13" s="123"/>
      <c r="FA13" s="124"/>
      <c r="FB13" s="1"/>
      <c r="FC13" s="5">
        <v>1</v>
      </c>
      <c r="FD13" s="5"/>
      <c r="FE13" s="5"/>
      <c r="FF13" s="5">
        <v>1</v>
      </c>
      <c r="FG13" s="5">
        <v>1</v>
      </c>
      <c r="FH13" s="5"/>
      <c r="FI13" s="5"/>
      <c r="FJ13" s="5"/>
      <c r="FK13" s="2"/>
      <c r="FL13" s="2"/>
      <c r="FM13" s="2"/>
      <c r="FN13" s="2"/>
      <c r="FO13" s="3"/>
      <c r="FP13" s="122"/>
      <c r="FQ13" s="123">
        <v>1</v>
      </c>
      <c r="FR13" s="123"/>
      <c r="FS13" s="123"/>
      <c r="FT13" s="123"/>
      <c r="FU13" s="124"/>
      <c r="FV13" s="1"/>
      <c r="FW13" s="5"/>
      <c r="FX13" s="5"/>
      <c r="FY13" s="5"/>
      <c r="FZ13" s="5">
        <v>1</v>
      </c>
      <c r="GA13" s="2"/>
      <c r="GB13" s="2"/>
      <c r="GC13" s="2"/>
      <c r="GD13" s="2"/>
      <c r="GE13" s="3"/>
      <c r="GF13" s="122"/>
      <c r="GG13" s="123"/>
      <c r="GH13" s="123">
        <v>1</v>
      </c>
      <c r="GI13" s="123"/>
      <c r="GJ13" s="124"/>
      <c r="GK13" s="1">
        <v>1</v>
      </c>
      <c r="GL13" s="2">
        <v>1</v>
      </c>
      <c r="GM13" s="2">
        <v>1</v>
      </c>
      <c r="GN13" s="2"/>
      <c r="GO13" s="2"/>
      <c r="GP13" s="2"/>
      <c r="GQ13" s="3"/>
      <c r="GR13" s="122">
        <v>1</v>
      </c>
      <c r="GS13" s="123">
        <v>1</v>
      </c>
      <c r="GT13" s="123"/>
      <c r="GU13" s="123"/>
      <c r="GV13" s="123"/>
      <c r="GW13" s="123"/>
      <c r="GX13" s="123"/>
      <c r="GY13" s="123"/>
      <c r="GZ13" s="123"/>
      <c r="HA13" s="124"/>
      <c r="HB13" s="1"/>
      <c r="HC13" s="2">
        <v>1</v>
      </c>
      <c r="HD13" s="3"/>
      <c r="HE13" s="125"/>
      <c r="HF13" s="123"/>
      <c r="HG13" s="126"/>
      <c r="HH13" s="1">
        <v>1</v>
      </c>
      <c r="HI13" s="2"/>
      <c r="HJ13" s="2"/>
      <c r="HK13" s="2"/>
      <c r="HL13" s="2"/>
      <c r="HM13" s="2"/>
      <c r="HN13" s="3"/>
      <c r="HO13" s="122"/>
      <c r="HP13" s="123"/>
      <c r="HQ13" s="123"/>
      <c r="HR13" s="123"/>
      <c r="HS13" s="123">
        <v>1</v>
      </c>
      <c r="HT13" s="123"/>
      <c r="HU13" s="123"/>
      <c r="HV13" s="126"/>
      <c r="HW13" s="1"/>
      <c r="HX13" s="2">
        <v>1</v>
      </c>
      <c r="HY13" s="2"/>
      <c r="HZ13" s="2"/>
      <c r="IA13" s="2"/>
      <c r="IB13" s="2"/>
      <c r="IC13" s="9"/>
      <c r="ID13" s="125"/>
      <c r="IE13" s="122"/>
      <c r="IF13" s="122"/>
      <c r="IG13" s="122">
        <v>1</v>
      </c>
      <c r="IH13" s="122"/>
      <c r="II13" s="122"/>
      <c r="IJ13" s="122">
        <v>1</v>
      </c>
      <c r="IK13" s="122"/>
      <c r="IL13" s="122"/>
      <c r="IM13" s="122"/>
      <c r="IN13" s="122">
        <v>1</v>
      </c>
      <c r="IO13" s="122"/>
      <c r="IP13" s="122">
        <v>1</v>
      </c>
      <c r="IQ13" s="122"/>
      <c r="IR13" s="122"/>
      <c r="IS13" s="122">
        <v>1</v>
      </c>
      <c r="IT13" s="122"/>
      <c r="IU13" s="123"/>
      <c r="IV13" s="123"/>
      <c r="IW13" s="123"/>
      <c r="IX13" s="123"/>
      <c r="IY13" s="126"/>
      <c r="IZ13" s="5">
        <v>1</v>
      </c>
      <c r="JA13" s="2"/>
      <c r="JB13" s="9"/>
      <c r="JC13" s="125"/>
      <c r="JD13" s="123"/>
      <c r="JE13" s="123"/>
      <c r="JF13" s="123">
        <v>1</v>
      </c>
      <c r="JG13" s="123"/>
      <c r="JH13" s="126"/>
      <c r="JI13" s="5">
        <v>1</v>
      </c>
      <c r="JJ13" s="2"/>
      <c r="JK13" s="2"/>
      <c r="JL13" s="2"/>
      <c r="JM13" s="2"/>
      <c r="JN13" s="9"/>
      <c r="JO13" s="125">
        <v>1</v>
      </c>
      <c r="JP13" s="123"/>
      <c r="JQ13" s="123"/>
      <c r="JR13" s="123"/>
      <c r="JS13" s="123"/>
      <c r="JT13" s="123"/>
      <c r="JU13" s="123">
        <v>1</v>
      </c>
      <c r="JV13" s="123">
        <v>1</v>
      </c>
      <c r="JW13" s="123"/>
      <c r="JX13" s="126"/>
      <c r="JY13" s="5">
        <v>1</v>
      </c>
      <c r="JZ13" s="5"/>
      <c r="KA13" s="5"/>
      <c r="KB13" s="5">
        <v>1</v>
      </c>
      <c r="KC13" s="5"/>
      <c r="KD13" s="5">
        <v>1</v>
      </c>
      <c r="KE13" s="5"/>
      <c r="KF13" s="5"/>
      <c r="KG13" s="5"/>
      <c r="KH13" s="5">
        <v>1</v>
      </c>
      <c r="KI13" s="5"/>
      <c r="KJ13" s="5"/>
      <c r="KK13" s="5">
        <v>1</v>
      </c>
      <c r="KL13" s="5"/>
      <c r="KM13" s="5">
        <v>1</v>
      </c>
      <c r="KN13" s="5"/>
      <c r="KO13" s="2"/>
      <c r="KP13" s="9"/>
      <c r="KQ13" s="125"/>
      <c r="KR13" s="123">
        <v>1</v>
      </c>
      <c r="KS13" s="123"/>
      <c r="KT13" s="123">
        <v>1</v>
      </c>
      <c r="KU13" s="123">
        <v>1</v>
      </c>
      <c r="KV13" s="123"/>
      <c r="KW13" s="123"/>
      <c r="KX13" s="123"/>
      <c r="KY13" s="123"/>
      <c r="KZ13" s="123"/>
      <c r="LA13" s="124"/>
      <c r="LB13" s="1"/>
      <c r="LC13" s="2"/>
      <c r="LD13" s="9"/>
      <c r="LE13" s="9"/>
      <c r="LF13" s="9"/>
      <c r="LG13" s="9">
        <v>1</v>
      </c>
      <c r="LH13" s="9"/>
      <c r="LI13" s="3"/>
      <c r="LJ13" s="1"/>
      <c r="LK13" s="2"/>
      <c r="LL13" s="9"/>
      <c r="LM13" s="9"/>
      <c r="LN13" s="9"/>
      <c r="LO13" s="9">
        <v>1</v>
      </c>
      <c r="LP13" s="9"/>
      <c r="LQ13" s="3"/>
      <c r="LR13" s="122"/>
      <c r="LS13" s="122"/>
      <c r="LT13" s="122"/>
      <c r="LU13" s="122"/>
      <c r="LV13" s="122"/>
      <c r="LW13" s="122"/>
      <c r="LX13" s="124"/>
      <c r="LY13" s="1"/>
      <c r="LZ13" s="5"/>
      <c r="MA13" s="5"/>
      <c r="MB13" s="5"/>
      <c r="MC13" s="5"/>
      <c r="MD13" s="5">
        <v>1</v>
      </c>
      <c r="ME13" s="5">
        <v>1</v>
      </c>
      <c r="MF13" s="5">
        <v>1</v>
      </c>
      <c r="MG13" s="5"/>
      <c r="MH13" s="5"/>
      <c r="MI13" s="5"/>
      <c r="MJ13" s="5"/>
      <c r="MK13" s="5"/>
      <c r="ML13" s="5"/>
      <c r="MM13" s="5"/>
      <c r="MN13" s="2"/>
      <c r="MO13" s="3"/>
      <c r="MP13" s="122">
        <v>1</v>
      </c>
      <c r="MQ13" s="122">
        <v>1</v>
      </c>
      <c r="MR13" s="122">
        <v>1</v>
      </c>
      <c r="MS13" s="122"/>
      <c r="MT13" s="122"/>
      <c r="MU13" s="122"/>
      <c r="MV13" s="123"/>
      <c r="MW13" s="123"/>
      <c r="MX13" s="123"/>
      <c r="MY13" s="123"/>
      <c r="MZ13" s="123"/>
      <c r="NA13" s="123"/>
      <c r="NB13" s="124"/>
      <c r="NC13" s="1">
        <v>1</v>
      </c>
      <c r="ND13" s="5">
        <v>1</v>
      </c>
      <c r="NE13" s="5"/>
      <c r="NF13" s="5"/>
      <c r="NG13" s="5"/>
      <c r="NH13" s="3"/>
      <c r="NI13" s="1"/>
      <c r="NJ13" s="2">
        <v>1</v>
      </c>
      <c r="NK13" s="9"/>
      <c r="NL13" s="3" t="s">
        <v>163</v>
      </c>
      <c r="NM13" s="1"/>
      <c r="NN13" s="2">
        <v>1</v>
      </c>
      <c r="NO13" s="9"/>
      <c r="NP13" s="3" t="s">
        <v>293</v>
      </c>
      <c r="NQ13" s="1"/>
      <c r="NR13" s="2">
        <v>1</v>
      </c>
      <c r="NS13" s="9"/>
      <c r="NT13" s="3" t="s">
        <v>163</v>
      </c>
      <c r="NU13" s="1"/>
      <c r="NV13" s="2">
        <v>1</v>
      </c>
      <c r="NW13" s="9"/>
      <c r="NX13" s="3" t="s">
        <v>164</v>
      </c>
      <c r="NY13" s="1"/>
      <c r="NZ13" s="2">
        <v>1</v>
      </c>
      <c r="OA13" s="9"/>
      <c r="OB13" s="3" t="s">
        <v>163</v>
      </c>
      <c r="OC13" s="1"/>
      <c r="OD13" s="2">
        <v>1</v>
      </c>
      <c r="OE13" s="9"/>
      <c r="OF13" s="3" t="s">
        <v>163</v>
      </c>
      <c r="OG13" s="1"/>
      <c r="OH13" s="2">
        <v>1</v>
      </c>
      <c r="OI13" s="9"/>
      <c r="OJ13" s="3" t="s">
        <v>163</v>
      </c>
      <c r="OK13" s="1"/>
      <c r="OL13" s="2">
        <v>1</v>
      </c>
      <c r="OM13" s="9"/>
      <c r="ON13" s="3" t="s">
        <v>163</v>
      </c>
      <c r="OO13" s="1"/>
      <c r="OP13" s="2">
        <v>1</v>
      </c>
      <c r="OQ13" s="9"/>
      <c r="OR13" s="3" t="s">
        <v>163</v>
      </c>
      <c r="OS13" s="1"/>
      <c r="OT13" s="2">
        <v>1</v>
      </c>
      <c r="OU13" s="9"/>
      <c r="OV13" s="3" t="s">
        <v>163</v>
      </c>
      <c r="OW13" s="1"/>
      <c r="OX13" s="2">
        <v>1</v>
      </c>
      <c r="OY13" s="9"/>
      <c r="OZ13" s="3" t="s">
        <v>163</v>
      </c>
      <c r="PA13" s="1"/>
      <c r="PB13" s="2">
        <v>1</v>
      </c>
      <c r="PC13" s="9"/>
      <c r="PD13" s="3" t="s">
        <v>163</v>
      </c>
      <c r="PE13" s="1"/>
      <c r="PF13" s="2">
        <v>1</v>
      </c>
      <c r="PG13" s="9"/>
      <c r="PH13" s="3" t="s">
        <v>163</v>
      </c>
      <c r="PI13" s="1"/>
      <c r="PJ13" s="2">
        <v>1</v>
      </c>
      <c r="PK13" s="9"/>
      <c r="PL13" s="3" t="s">
        <v>163</v>
      </c>
      <c r="PM13" s="1"/>
      <c r="PN13" s="2">
        <v>1</v>
      </c>
      <c r="PO13" s="9"/>
      <c r="PP13" s="3" t="s">
        <v>163</v>
      </c>
      <c r="PQ13" s="1"/>
      <c r="PR13" s="2">
        <v>1</v>
      </c>
      <c r="PS13" s="9"/>
      <c r="PT13" s="3" t="s">
        <v>163</v>
      </c>
      <c r="PU13" s="1"/>
      <c r="PV13" s="2">
        <v>1</v>
      </c>
      <c r="PW13" s="9"/>
      <c r="PX13" s="3" t="s">
        <v>163</v>
      </c>
      <c r="PY13" s="1"/>
      <c r="PZ13" s="2">
        <v>1</v>
      </c>
      <c r="QA13" s="9"/>
      <c r="QB13" s="3" t="s">
        <v>163</v>
      </c>
      <c r="QC13" s="1"/>
      <c r="QD13" s="2">
        <v>1</v>
      </c>
      <c r="QE13" s="9"/>
      <c r="QF13" s="3" t="s">
        <v>163</v>
      </c>
      <c r="QG13" s="1"/>
      <c r="QH13" s="2">
        <v>1</v>
      </c>
      <c r="QI13" s="9"/>
      <c r="QJ13" s="3" t="s">
        <v>163</v>
      </c>
      <c r="QK13" s="1"/>
      <c r="QL13" s="2">
        <v>1</v>
      </c>
      <c r="QM13" s="9"/>
      <c r="QN13" s="3" t="s">
        <v>293</v>
      </c>
      <c r="QO13" s="1"/>
      <c r="QP13" s="2">
        <v>1</v>
      </c>
      <c r="QQ13" s="9"/>
      <c r="QR13" s="3" t="s">
        <v>293</v>
      </c>
      <c r="QS13" s="1"/>
      <c r="QT13" s="2">
        <v>1</v>
      </c>
      <c r="QU13" s="9"/>
      <c r="QV13" s="3" t="s">
        <v>163</v>
      </c>
      <c r="QW13" s="1"/>
      <c r="QX13" s="2">
        <v>1</v>
      </c>
      <c r="QY13" s="9"/>
      <c r="QZ13" s="3" t="s">
        <v>163</v>
      </c>
      <c r="RA13" s="1"/>
      <c r="RB13" s="2">
        <v>1</v>
      </c>
      <c r="RC13" s="9"/>
      <c r="RD13" s="3" t="s">
        <v>163</v>
      </c>
      <c r="RE13" s="1"/>
      <c r="RF13" s="2">
        <v>1</v>
      </c>
      <c r="RG13" s="9"/>
      <c r="RH13" s="3" t="s">
        <v>163</v>
      </c>
      <c r="RI13" s="137"/>
    </row>
    <row r="14" spans="1:477" x14ac:dyDescent="0.2">
      <c r="A14" s="36">
        <v>12</v>
      </c>
      <c r="B14" s="1"/>
      <c r="C14" s="2">
        <v>1</v>
      </c>
      <c r="D14" s="2"/>
      <c r="E14" s="3"/>
      <c r="F14" s="37">
        <v>1</v>
      </c>
      <c r="G14" s="38"/>
      <c r="H14" s="41"/>
      <c r="I14" s="39"/>
      <c r="J14" s="123">
        <v>1</v>
      </c>
      <c r="K14" s="123"/>
      <c r="L14" s="123"/>
      <c r="M14" s="123"/>
      <c r="N14" s="126"/>
      <c r="O14" s="1">
        <v>1</v>
      </c>
      <c r="P14" s="2"/>
      <c r="Q14" s="2"/>
      <c r="R14" s="2"/>
      <c r="S14" s="2"/>
      <c r="T14" s="2"/>
      <c r="U14" s="2"/>
      <c r="V14" s="2"/>
      <c r="W14" s="2"/>
      <c r="X14" s="2"/>
      <c r="Y14" s="2"/>
      <c r="Z14" s="2"/>
      <c r="AA14" s="2"/>
      <c r="AB14" s="3"/>
      <c r="AC14" s="37"/>
      <c r="AD14" s="38">
        <v>1</v>
      </c>
      <c r="AE14" s="38"/>
      <c r="AF14" s="38"/>
      <c r="AG14" s="38"/>
      <c r="AH14" s="38"/>
      <c r="AI14" s="38"/>
      <c r="AJ14" s="38"/>
      <c r="AK14" s="38"/>
      <c r="AL14" s="1"/>
      <c r="AM14" s="2"/>
      <c r="AN14" s="2"/>
      <c r="AO14" s="2"/>
      <c r="AP14" s="2"/>
      <c r="AQ14" s="2"/>
      <c r="AR14" s="3">
        <v>1</v>
      </c>
      <c r="AS14" s="1">
        <v>1</v>
      </c>
      <c r="AT14" s="3"/>
      <c r="AU14" s="1"/>
      <c r="AV14" s="3">
        <v>1</v>
      </c>
      <c r="AW14" s="37"/>
      <c r="AX14" s="38"/>
      <c r="AY14" s="38">
        <v>1</v>
      </c>
      <c r="AZ14" s="38"/>
      <c r="BA14" s="38"/>
      <c r="BB14" s="38"/>
      <c r="BC14" s="41"/>
      <c r="BD14" s="39"/>
      <c r="BE14" s="1"/>
      <c r="BF14" s="2"/>
      <c r="BG14" s="2"/>
      <c r="BH14" s="2"/>
      <c r="BI14" s="2"/>
      <c r="BJ14" s="2"/>
      <c r="BK14" s="2"/>
      <c r="BL14" s="3"/>
      <c r="BM14" s="37"/>
      <c r="BN14" s="58"/>
      <c r="BO14" s="58"/>
      <c r="BP14" s="58"/>
      <c r="BQ14" s="58"/>
      <c r="BR14" s="38"/>
      <c r="BS14" s="38"/>
      <c r="BT14" s="38"/>
      <c r="BU14" s="38"/>
      <c r="BV14" s="40"/>
      <c r="BW14" s="38"/>
      <c r="BX14" s="38"/>
      <c r="BY14" s="39"/>
      <c r="BZ14" s="1">
        <v>1</v>
      </c>
      <c r="CA14" s="2"/>
      <c r="CB14" s="2"/>
      <c r="CC14" s="2"/>
      <c r="CD14" s="3"/>
      <c r="CE14" s="37"/>
      <c r="CF14" s="38"/>
      <c r="CG14" s="38">
        <v>1</v>
      </c>
      <c r="CH14" s="38"/>
      <c r="CI14" s="38"/>
      <c r="CJ14" s="41"/>
      <c r="CK14" s="37">
        <v>1</v>
      </c>
      <c r="CL14" s="38"/>
      <c r="CM14" s="38"/>
      <c r="CN14" s="38"/>
      <c r="CO14" s="38"/>
      <c r="CP14" s="41"/>
      <c r="CQ14" s="39"/>
      <c r="CR14" s="37"/>
      <c r="CS14" s="38">
        <v>1</v>
      </c>
      <c r="CT14" s="38"/>
      <c r="CU14" s="39"/>
      <c r="CV14" s="1"/>
      <c r="CW14" s="2">
        <v>1</v>
      </c>
      <c r="CX14" s="2"/>
      <c r="CY14" s="2"/>
      <c r="CZ14" s="3"/>
      <c r="DA14" s="37"/>
      <c r="DB14" s="38">
        <v>1</v>
      </c>
      <c r="DC14" s="38"/>
      <c r="DD14" s="39"/>
      <c r="DE14" s="1"/>
      <c r="DF14" s="5"/>
      <c r="DG14" s="5">
        <v>1</v>
      </c>
      <c r="DH14" s="5"/>
      <c r="DI14" s="2"/>
      <c r="DJ14" s="2"/>
      <c r="DK14" s="2"/>
      <c r="DL14" s="9"/>
      <c r="DM14" s="3"/>
      <c r="DN14" s="37">
        <v>1</v>
      </c>
      <c r="DO14" s="38"/>
      <c r="DP14" s="38"/>
      <c r="DQ14" s="39"/>
      <c r="DR14" s="1"/>
      <c r="DS14" s="2"/>
      <c r="DT14" s="2"/>
      <c r="DU14" s="2">
        <v>1</v>
      </c>
      <c r="DV14" s="2"/>
      <c r="DW14" s="2"/>
      <c r="DX14" s="2"/>
      <c r="DY14" s="3"/>
      <c r="DZ14" s="37"/>
      <c r="EA14" s="58"/>
      <c r="EB14" s="58">
        <v>1</v>
      </c>
      <c r="EC14" s="58"/>
      <c r="ED14" s="58">
        <v>1</v>
      </c>
      <c r="EE14" s="58"/>
      <c r="EF14" s="58"/>
      <c r="EG14" s="38"/>
      <c r="EH14" s="39"/>
      <c r="EI14" s="1"/>
      <c r="EJ14" s="5"/>
      <c r="EK14" s="5"/>
      <c r="EL14" s="5"/>
      <c r="EM14" s="5">
        <v>1</v>
      </c>
      <c r="EN14" s="5"/>
      <c r="EO14" s="5"/>
      <c r="EP14" s="5"/>
      <c r="EQ14" s="2"/>
      <c r="ER14" s="2"/>
      <c r="ES14" s="3"/>
      <c r="ET14" s="122"/>
      <c r="EU14" s="123">
        <v>1</v>
      </c>
      <c r="EV14" s="123"/>
      <c r="EW14" s="123"/>
      <c r="EX14" s="123"/>
      <c r="EY14" s="123"/>
      <c r="EZ14" s="123"/>
      <c r="FA14" s="124"/>
      <c r="FB14" s="1"/>
      <c r="FC14" s="5"/>
      <c r="FD14" s="5"/>
      <c r="FE14" s="5">
        <v>1</v>
      </c>
      <c r="FF14" s="5"/>
      <c r="FG14" s="5"/>
      <c r="FH14" s="5"/>
      <c r="FI14" s="5"/>
      <c r="FJ14" s="5"/>
      <c r="FK14" s="2"/>
      <c r="FL14" s="2"/>
      <c r="FM14" s="2"/>
      <c r="FN14" s="2"/>
      <c r="FO14" s="3"/>
      <c r="FP14" s="122"/>
      <c r="FQ14" s="123">
        <v>1</v>
      </c>
      <c r="FR14" s="123"/>
      <c r="FS14" s="123"/>
      <c r="FT14" s="123"/>
      <c r="FU14" s="124"/>
      <c r="FV14" s="1"/>
      <c r="FW14" s="5"/>
      <c r="FX14" s="5"/>
      <c r="FY14" s="5"/>
      <c r="FZ14" s="5">
        <v>1</v>
      </c>
      <c r="GA14" s="2"/>
      <c r="GB14" s="2"/>
      <c r="GC14" s="2"/>
      <c r="GD14" s="2"/>
      <c r="GE14" s="3"/>
      <c r="GF14" s="122"/>
      <c r="GG14" s="123"/>
      <c r="GH14" s="123">
        <v>1</v>
      </c>
      <c r="GI14" s="123"/>
      <c r="GJ14" s="124"/>
      <c r="GK14" s="1"/>
      <c r="GL14" s="2">
        <v>1</v>
      </c>
      <c r="GM14" s="2">
        <v>1</v>
      </c>
      <c r="GN14" s="2"/>
      <c r="GO14" s="2"/>
      <c r="GP14" s="2"/>
      <c r="GQ14" s="3"/>
      <c r="GR14" s="122"/>
      <c r="GS14" s="123"/>
      <c r="GT14" s="123">
        <v>1</v>
      </c>
      <c r="GU14" s="123"/>
      <c r="GV14" s="123"/>
      <c r="GW14" s="123"/>
      <c r="GX14" s="123"/>
      <c r="GY14" s="123"/>
      <c r="GZ14" s="123"/>
      <c r="HA14" s="124"/>
      <c r="HB14" s="1"/>
      <c r="HC14" s="2">
        <v>1</v>
      </c>
      <c r="HD14" s="3"/>
      <c r="HE14" s="125"/>
      <c r="HF14" s="123"/>
      <c r="HG14" s="126"/>
      <c r="HH14" s="1">
        <v>1</v>
      </c>
      <c r="HI14" s="2"/>
      <c r="HJ14" s="2"/>
      <c r="HK14" s="2"/>
      <c r="HL14" s="2"/>
      <c r="HM14" s="2"/>
      <c r="HN14" s="3"/>
      <c r="HO14" s="122">
        <v>1</v>
      </c>
      <c r="HP14" s="123"/>
      <c r="HQ14" s="123"/>
      <c r="HR14" s="123"/>
      <c r="HS14" s="123"/>
      <c r="HT14" s="123"/>
      <c r="HU14" s="123"/>
      <c r="HV14" s="126"/>
      <c r="HW14" s="1">
        <v>1</v>
      </c>
      <c r="HX14" s="2"/>
      <c r="HY14" s="2"/>
      <c r="HZ14" s="2"/>
      <c r="IA14" s="2"/>
      <c r="IB14" s="2"/>
      <c r="IC14" s="9"/>
      <c r="ID14" s="125"/>
      <c r="IE14" s="122"/>
      <c r="IF14" s="122">
        <v>1</v>
      </c>
      <c r="IG14" s="122">
        <v>1</v>
      </c>
      <c r="IH14" s="122">
        <v>1</v>
      </c>
      <c r="II14" s="122"/>
      <c r="IJ14" s="122"/>
      <c r="IK14" s="122"/>
      <c r="IL14" s="122">
        <v>1</v>
      </c>
      <c r="IM14" s="122"/>
      <c r="IN14" s="122"/>
      <c r="IO14" s="122"/>
      <c r="IP14" s="122"/>
      <c r="IQ14" s="122"/>
      <c r="IR14" s="122">
        <v>1</v>
      </c>
      <c r="IS14" s="122"/>
      <c r="IT14" s="122"/>
      <c r="IU14" s="123"/>
      <c r="IV14" s="123"/>
      <c r="IW14" s="123"/>
      <c r="IX14" s="123"/>
      <c r="IY14" s="126"/>
      <c r="IZ14" s="5">
        <v>1</v>
      </c>
      <c r="JA14" s="2"/>
      <c r="JB14" s="9"/>
      <c r="JC14" s="125"/>
      <c r="JD14" s="123"/>
      <c r="JE14" s="123"/>
      <c r="JF14" s="123"/>
      <c r="JG14" s="123">
        <v>1</v>
      </c>
      <c r="JH14" s="126"/>
      <c r="JI14" s="5"/>
      <c r="JJ14" s="2">
        <v>1</v>
      </c>
      <c r="JK14" s="2"/>
      <c r="JL14" s="2"/>
      <c r="JM14" s="2"/>
      <c r="JN14" s="9"/>
      <c r="JO14" s="125"/>
      <c r="JP14" s="123"/>
      <c r="JQ14" s="123">
        <v>1</v>
      </c>
      <c r="JR14" s="123"/>
      <c r="JS14" s="123"/>
      <c r="JT14" s="123">
        <v>1</v>
      </c>
      <c r="JU14" s="123">
        <v>1</v>
      </c>
      <c r="JV14" s="123"/>
      <c r="JW14" s="123"/>
      <c r="JX14" s="126"/>
      <c r="JY14" s="5"/>
      <c r="JZ14" s="5"/>
      <c r="KA14" s="5"/>
      <c r="KB14" s="5"/>
      <c r="KC14" s="5"/>
      <c r="KD14" s="5"/>
      <c r="KE14" s="5"/>
      <c r="KF14" s="5"/>
      <c r="KG14" s="5"/>
      <c r="KH14" s="5"/>
      <c r="KI14" s="5"/>
      <c r="KJ14" s="5"/>
      <c r="KK14" s="5"/>
      <c r="KL14" s="5"/>
      <c r="KM14" s="5"/>
      <c r="KN14" s="5"/>
      <c r="KO14" s="2"/>
      <c r="KP14" s="9"/>
      <c r="KQ14" s="125"/>
      <c r="KR14" s="123"/>
      <c r="KS14" s="123"/>
      <c r="KT14" s="123"/>
      <c r="KU14" s="123"/>
      <c r="KV14" s="123"/>
      <c r="KW14" s="123"/>
      <c r="KX14" s="123"/>
      <c r="KY14" s="123"/>
      <c r="KZ14" s="123"/>
      <c r="LA14" s="124"/>
      <c r="LB14" s="1"/>
      <c r="LC14" s="2"/>
      <c r="LD14" s="9"/>
      <c r="LE14" s="9"/>
      <c r="LF14" s="9"/>
      <c r="LG14" s="9"/>
      <c r="LH14" s="9"/>
      <c r="LI14" s="3"/>
      <c r="LJ14" s="1"/>
      <c r="LK14" s="2"/>
      <c r="LL14" s="9"/>
      <c r="LM14" s="9"/>
      <c r="LN14" s="9"/>
      <c r="LO14" s="9"/>
      <c r="LP14" s="9"/>
      <c r="LQ14" s="3"/>
      <c r="LR14" s="122"/>
      <c r="LS14" s="122"/>
      <c r="LT14" s="122"/>
      <c r="LU14" s="122"/>
      <c r="LV14" s="122"/>
      <c r="LW14" s="122"/>
      <c r="LX14" s="124"/>
      <c r="LY14" s="1"/>
      <c r="LZ14" s="5"/>
      <c r="MA14" s="5"/>
      <c r="MB14" s="5"/>
      <c r="MC14" s="5"/>
      <c r="MD14" s="5">
        <v>1</v>
      </c>
      <c r="ME14" s="5">
        <v>1</v>
      </c>
      <c r="MF14" s="5"/>
      <c r="MG14" s="5"/>
      <c r="MH14" s="5"/>
      <c r="MI14" s="5"/>
      <c r="MJ14" s="5"/>
      <c r="MK14" s="5"/>
      <c r="ML14" s="5"/>
      <c r="MM14" s="5"/>
      <c r="MN14" s="2"/>
      <c r="MO14" s="3"/>
      <c r="MP14" s="122">
        <v>1</v>
      </c>
      <c r="MQ14" s="122"/>
      <c r="MR14" s="122"/>
      <c r="MS14" s="122">
        <v>1</v>
      </c>
      <c r="MT14" s="122"/>
      <c r="MU14" s="122">
        <v>1</v>
      </c>
      <c r="MV14" s="123"/>
      <c r="MW14" s="123"/>
      <c r="MX14" s="123"/>
      <c r="MY14" s="123"/>
      <c r="MZ14" s="123"/>
      <c r="NA14" s="123"/>
      <c r="NB14" s="124"/>
      <c r="NC14" s="1">
        <v>1</v>
      </c>
      <c r="ND14" s="5">
        <v>1</v>
      </c>
      <c r="NE14" s="5"/>
      <c r="NF14" s="5"/>
      <c r="NG14" s="5"/>
      <c r="NH14" s="3"/>
      <c r="NI14" s="1">
        <v>1</v>
      </c>
      <c r="NJ14" s="2"/>
      <c r="NK14" s="9"/>
      <c r="NL14" s="3"/>
      <c r="NM14" s="1">
        <v>1</v>
      </c>
      <c r="NN14" s="2"/>
      <c r="NO14" s="9"/>
      <c r="NP14" s="3"/>
      <c r="NQ14" s="1">
        <v>1</v>
      </c>
      <c r="NR14" s="2"/>
      <c r="NS14" s="9"/>
      <c r="NT14" s="3"/>
      <c r="NU14" s="1">
        <v>1</v>
      </c>
      <c r="NV14" s="2"/>
      <c r="NW14" s="9"/>
      <c r="NX14" s="3"/>
      <c r="NY14" s="1"/>
      <c r="NZ14" s="2">
        <v>1</v>
      </c>
      <c r="OA14" s="9"/>
      <c r="OB14" s="3" t="s">
        <v>164</v>
      </c>
      <c r="OC14" s="1">
        <v>1</v>
      </c>
      <c r="OD14" s="2"/>
      <c r="OE14" s="9"/>
      <c r="OF14" s="3"/>
      <c r="OG14" s="1"/>
      <c r="OH14" s="2">
        <v>1</v>
      </c>
      <c r="OI14" s="9"/>
      <c r="OJ14" s="3" t="s">
        <v>163</v>
      </c>
      <c r="OK14" s="1"/>
      <c r="OL14" s="2">
        <v>1</v>
      </c>
      <c r="OM14" s="9"/>
      <c r="ON14" s="3" t="s">
        <v>163</v>
      </c>
      <c r="OO14" s="1"/>
      <c r="OP14" s="2">
        <v>1</v>
      </c>
      <c r="OQ14" s="9"/>
      <c r="OR14" s="3" t="s">
        <v>164</v>
      </c>
      <c r="OS14" s="1"/>
      <c r="OT14" s="2">
        <v>1</v>
      </c>
      <c r="OU14" s="9"/>
      <c r="OV14" s="3" t="s">
        <v>164</v>
      </c>
      <c r="OW14" s="1"/>
      <c r="OX14" s="2">
        <v>1</v>
      </c>
      <c r="OY14" s="9"/>
      <c r="OZ14" s="3" t="s">
        <v>164</v>
      </c>
      <c r="PA14" s="1"/>
      <c r="PB14" s="2">
        <v>1</v>
      </c>
      <c r="PC14" s="9"/>
      <c r="PD14" s="3" t="s">
        <v>164</v>
      </c>
      <c r="PE14" s="1"/>
      <c r="PF14" s="2">
        <v>1</v>
      </c>
      <c r="PG14" s="9"/>
      <c r="PH14" s="3" t="s">
        <v>164</v>
      </c>
      <c r="PI14" s="1"/>
      <c r="PJ14" s="2">
        <v>1</v>
      </c>
      <c r="PK14" s="9"/>
      <c r="PL14" s="3" t="s">
        <v>164</v>
      </c>
      <c r="PM14" s="1"/>
      <c r="PN14" s="2">
        <v>1</v>
      </c>
      <c r="PO14" s="9"/>
      <c r="PP14" s="3" t="s">
        <v>164</v>
      </c>
      <c r="PQ14" s="1"/>
      <c r="PR14" s="2">
        <v>1</v>
      </c>
      <c r="PS14" s="9"/>
      <c r="PT14" s="3" t="s">
        <v>164</v>
      </c>
      <c r="PU14" s="1"/>
      <c r="PV14" s="2">
        <v>1</v>
      </c>
      <c r="PW14" s="9"/>
      <c r="PX14" s="3" t="s">
        <v>164</v>
      </c>
      <c r="PY14" s="1"/>
      <c r="PZ14" s="2">
        <v>1</v>
      </c>
      <c r="QA14" s="9"/>
      <c r="QB14" s="3" t="s">
        <v>164</v>
      </c>
      <c r="QC14" s="1"/>
      <c r="QD14" s="2">
        <v>1</v>
      </c>
      <c r="QE14" s="9"/>
      <c r="QF14" s="3" t="s">
        <v>165</v>
      </c>
      <c r="QG14" s="1"/>
      <c r="QH14" s="2">
        <v>1</v>
      </c>
      <c r="QI14" s="9"/>
      <c r="QJ14" s="3" t="s">
        <v>165</v>
      </c>
      <c r="QK14" s="1"/>
      <c r="QL14" s="2">
        <v>1</v>
      </c>
      <c r="QM14" s="9"/>
      <c r="QN14" s="3" t="s">
        <v>164</v>
      </c>
      <c r="QO14" s="1"/>
      <c r="QP14" s="2">
        <v>1</v>
      </c>
      <c r="QQ14" s="9"/>
      <c r="QR14" s="3" t="s">
        <v>164</v>
      </c>
      <c r="QS14" s="1"/>
      <c r="QT14" s="2">
        <v>1</v>
      </c>
      <c r="QU14" s="9"/>
      <c r="QV14" s="3" t="s">
        <v>164</v>
      </c>
      <c r="QW14" s="1"/>
      <c r="QX14" s="2">
        <v>1</v>
      </c>
      <c r="QY14" s="9"/>
      <c r="QZ14" s="3" t="s">
        <v>164</v>
      </c>
      <c r="RA14" s="1"/>
      <c r="RB14" s="2">
        <v>1</v>
      </c>
      <c r="RC14" s="9"/>
      <c r="RD14" s="3" t="s">
        <v>164</v>
      </c>
      <c r="RE14" s="1"/>
      <c r="RF14" s="2">
        <v>1</v>
      </c>
      <c r="RG14" s="9"/>
      <c r="RH14" s="3" t="s">
        <v>164</v>
      </c>
      <c r="RI14" s="137"/>
    </row>
    <row r="15" spans="1:477" x14ac:dyDescent="0.2">
      <c r="A15" s="36">
        <v>13</v>
      </c>
      <c r="B15" s="1"/>
      <c r="C15" s="2">
        <v>1</v>
      </c>
      <c r="D15" s="2"/>
      <c r="E15" s="3"/>
      <c r="F15" s="37"/>
      <c r="G15" s="38">
        <v>1</v>
      </c>
      <c r="H15" s="41"/>
      <c r="I15" s="39"/>
      <c r="J15" s="123"/>
      <c r="K15" s="123"/>
      <c r="L15" s="123">
        <v>1</v>
      </c>
      <c r="M15" s="123"/>
      <c r="N15" s="126"/>
      <c r="O15" s="1">
        <v>1</v>
      </c>
      <c r="P15" s="2"/>
      <c r="Q15" s="2"/>
      <c r="R15" s="2"/>
      <c r="S15" s="2"/>
      <c r="T15" s="2"/>
      <c r="U15" s="2"/>
      <c r="V15" s="2"/>
      <c r="W15" s="2"/>
      <c r="X15" s="2"/>
      <c r="Y15" s="2"/>
      <c r="Z15" s="2"/>
      <c r="AA15" s="2"/>
      <c r="AB15" s="3"/>
      <c r="AC15" s="37"/>
      <c r="AD15" s="38"/>
      <c r="AE15" s="38"/>
      <c r="AF15" s="38"/>
      <c r="AG15" s="38"/>
      <c r="AH15" s="38"/>
      <c r="AI15" s="38">
        <v>1</v>
      </c>
      <c r="AJ15" s="38"/>
      <c r="AK15" s="38"/>
      <c r="AL15" s="1"/>
      <c r="AM15" s="2"/>
      <c r="AN15" s="2"/>
      <c r="AO15" s="2"/>
      <c r="AP15" s="2">
        <v>1</v>
      </c>
      <c r="AQ15" s="2"/>
      <c r="AR15" s="3"/>
      <c r="AS15" s="1"/>
      <c r="AT15" s="3">
        <v>1</v>
      </c>
      <c r="AU15" s="1"/>
      <c r="AV15" s="3">
        <v>1</v>
      </c>
      <c r="AW15" s="37"/>
      <c r="AX15" s="38">
        <v>1</v>
      </c>
      <c r="AY15" s="38"/>
      <c r="AZ15" s="38"/>
      <c r="BA15" s="38"/>
      <c r="BB15" s="38"/>
      <c r="BC15" s="41"/>
      <c r="BD15" s="39"/>
      <c r="BE15" s="1"/>
      <c r="BF15" s="2"/>
      <c r="BG15" s="2"/>
      <c r="BH15" s="2"/>
      <c r="BI15" s="2"/>
      <c r="BJ15" s="2"/>
      <c r="BK15" s="2"/>
      <c r="BL15" s="3"/>
      <c r="BM15" s="37"/>
      <c r="BN15" s="58"/>
      <c r="BO15" s="58"/>
      <c r="BP15" s="58"/>
      <c r="BQ15" s="58"/>
      <c r="BR15" s="38"/>
      <c r="BS15" s="38"/>
      <c r="BT15" s="38"/>
      <c r="BU15" s="38"/>
      <c r="BV15" s="40"/>
      <c r="BW15" s="38"/>
      <c r="BX15" s="38"/>
      <c r="BY15" s="39"/>
      <c r="BZ15" s="1">
        <v>1</v>
      </c>
      <c r="CA15" s="2"/>
      <c r="CB15" s="2"/>
      <c r="CC15" s="2"/>
      <c r="CD15" s="3"/>
      <c r="CE15" s="37"/>
      <c r="CF15" s="38"/>
      <c r="CG15" s="38">
        <v>1</v>
      </c>
      <c r="CH15" s="38"/>
      <c r="CI15" s="38"/>
      <c r="CJ15" s="41"/>
      <c r="CK15" s="37">
        <v>1</v>
      </c>
      <c r="CL15" s="38"/>
      <c r="CM15" s="38"/>
      <c r="CN15" s="38"/>
      <c r="CO15" s="38"/>
      <c r="CP15" s="41"/>
      <c r="CQ15" s="39"/>
      <c r="CR15" s="37"/>
      <c r="CS15" s="38"/>
      <c r="CT15" s="38">
        <v>1</v>
      </c>
      <c r="CU15" s="39"/>
      <c r="CV15" s="1"/>
      <c r="CW15" s="2"/>
      <c r="CX15" s="2">
        <v>1</v>
      </c>
      <c r="CY15" s="2"/>
      <c r="CZ15" s="3"/>
      <c r="DA15" s="37"/>
      <c r="DB15" s="38"/>
      <c r="DC15" s="38">
        <v>1</v>
      </c>
      <c r="DD15" s="39"/>
      <c r="DE15" s="1"/>
      <c r="DF15" s="5"/>
      <c r="DG15" s="5"/>
      <c r="DH15" s="5"/>
      <c r="DI15" s="2"/>
      <c r="DJ15" s="2"/>
      <c r="DK15" s="2"/>
      <c r="DL15" s="9"/>
      <c r="DM15" s="3"/>
      <c r="DN15" s="37">
        <v>1</v>
      </c>
      <c r="DO15" s="38"/>
      <c r="DP15" s="38"/>
      <c r="DQ15" s="39"/>
      <c r="DR15" s="1">
        <v>1</v>
      </c>
      <c r="DS15" s="2">
        <v>1</v>
      </c>
      <c r="DT15" s="2">
        <v>1</v>
      </c>
      <c r="DU15" s="2"/>
      <c r="DV15" s="2"/>
      <c r="DW15" s="2"/>
      <c r="DX15" s="2"/>
      <c r="DY15" s="3"/>
      <c r="DZ15" s="37"/>
      <c r="EA15" s="58">
        <v>1</v>
      </c>
      <c r="EB15" s="58"/>
      <c r="EC15" s="58"/>
      <c r="ED15" s="58"/>
      <c r="EE15" s="58"/>
      <c r="EF15" s="58"/>
      <c r="EG15" s="38"/>
      <c r="EH15" s="39"/>
      <c r="EI15" s="1"/>
      <c r="EJ15" s="5"/>
      <c r="EK15" s="5"/>
      <c r="EL15" s="5"/>
      <c r="EM15" s="5"/>
      <c r="EN15" s="5"/>
      <c r="EO15" s="5"/>
      <c r="EP15" s="5"/>
      <c r="EQ15" s="2"/>
      <c r="ER15" s="2">
        <v>1</v>
      </c>
      <c r="ES15" s="3"/>
      <c r="ET15" s="122">
        <v>1</v>
      </c>
      <c r="EU15" s="123"/>
      <c r="EV15" s="123"/>
      <c r="EW15" s="123"/>
      <c r="EX15" s="123"/>
      <c r="EY15" s="123"/>
      <c r="EZ15" s="123"/>
      <c r="FA15" s="124"/>
      <c r="FB15" s="1"/>
      <c r="FC15" s="5"/>
      <c r="FD15" s="5"/>
      <c r="FE15" s="5"/>
      <c r="FF15" s="5"/>
      <c r="FG15" s="5"/>
      <c r="FH15" s="5"/>
      <c r="FI15" s="5"/>
      <c r="FJ15" s="5"/>
      <c r="FK15" s="2"/>
      <c r="FL15" s="2"/>
      <c r="FM15" s="2"/>
      <c r="FN15" s="2">
        <v>1</v>
      </c>
      <c r="FO15" s="3"/>
      <c r="FP15" s="122">
        <v>1</v>
      </c>
      <c r="FQ15" s="123"/>
      <c r="FR15" s="123"/>
      <c r="FS15" s="123"/>
      <c r="FT15" s="123"/>
      <c r="FU15" s="124"/>
      <c r="FV15" s="1"/>
      <c r="FW15" s="5"/>
      <c r="FX15" s="5">
        <v>1</v>
      </c>
      <c r="FY15" s="5"/>
      <c r="FZ15" s="5"/>
      <c r="GA15" s="2"/>
      <c r="GB15" s="2"/>
      <c r="GC15" s="2"/>
      <c r="GD15" s="2"/>
      <c r="GE15" s="3"/>
      <c r="GF15" s="122">
        <v>1</v>
      </c>
      <c r="GG15" s="123"/>
      <c r="GH15" s="123"/>
      <c r="GI15" s="123"/>
      <c r="GJ15" s="124"/>
      <c r="GK15" s="1"/>
      <c r="GL15" s="2"/>
      <c r="GM15" s="2"/>
      <c r="GN15" s="2"/>
      <c r="GO15" s="2">
        <v>1</v>
      </c>
      <c r="GP15" s="2"/>
      <c r="GQ15" s="3"/>
      <c r="GR15" s="122"/>
      <c r="GS15" s="123"/>
      <c r="GT15" s="123"/>
      <c r="GU15" s="123"/>
      <c r="GV15" s="123"/>
      <c r="GW15" s="123"/>
      <c r="GX15" s="123"/>
      <c r="GY15" s="123">
        <v>1</v>
      </c>
      <c r="GZ15" s="123"/>
      <c r="HA15" s="124"/>
      <c r="HB15" s="1">
        <v>1</v>
      </c>
      <c r="HC15" s="2"/>
      <c r="HD15" s="3"/>
      <c r="HE15" s="125"/>
      <c r="HF15" s="123">
        <v>1</v>
      </c>
      <c r="HG15" s="126"/>
      <c r="HH15" s="1">
        <v>1</v>
      </c>
      <c r="HI15" s="2"/>
      <c r="HJ15" s="2"/>
      <c r="HK15" s="2"/>
      <c r="HL15" s="2"/>
      <c r="HM15" s="2"/>
      <c r="HN15" s="3"/>
      <c r="HO15" s="122"/>
      <c r="HP15" s="123"/>
      <c r="HQ15" s="123"/>
      <c r="HR15" s="123"/>
      <c r="HS15" s="123"/>
      <c r="HT15" s="123"/>
      <c r="HU15" s="123">
        <v>1</v>
      </c>
      <c r="HV15" s="126"/>
      <c r="HW15" s="1">
        <v>1</v>
      </c>
      <c r="HX15" s="2"/>
      <c r="HY15" s="2"/>
      <c r="HZ15" s="2"/>
      <c r="IA15" s="2"/>
      <c r="IB15" s="2"/>
      <c r="IC15" s="9"/>
      <c r="ID15" s="125"/>
      <c r="IE15" s="122"/>
      <c r="IF15" s="122">
        <v>1</v>
      </c>
      <c r="IG15" s="122"/>
      <c r="IH15" s="122"/>
      <c r="II15" s="122">
        <v>1</v>
      </c>
      <c r="IJ15" s="122"/>
      <c r="IK15" s="122"/>
      <c r="IL15" s="122"/>
      <c r="IM15" s="122">
        <v>1</v>
      </c>
      <c r="IN15" s="122">
        <v>1</v>
      </c>
      <c r="IO15" s="122"/>
      <c r="IP15" s="122"/>
      <c r="IQ15" s="122"/>
      <c r="IR15" s="122"/>
      <c r="IS15" s="122">
        <v>1</v>
      </c>
      <c r="IT15" s="122"/>
      <c r="IU15" s="123"/>
      <c r="IV15" s="123"/>
      <c r="IW15" s="123"/>
      <c r="IX15" s="123"/>
      <c r="IY15" s="126"/>
      <c r="IZ15" s="5">
        <v>1</v>
      </c>
      <c r="JA15" s="2"/>
      <c r="JB15" s="9"/>
      <c r="JC15" s="125"/>
      <c r="JD15" s="123">
        <v>1</v>
      </c>
      <c r="JE15" s="123"/>
      <c r="JF15" s="123"/>
      <c r="JG15" s="123"/>
      <c r="JH15" s="126"/>
      <c r="JI15" s="5"/>
      <c r="JJ15" s="2"/>
      <c r="JK15" s="2"/>
      <c r="JL15" s="2"/>
      <c r="JM15" s="2">
        <v>1</v>
      </c>
      <c r="JN15" s="9"/>
      <c r="JO15" s="125"/>
      <c r="JP15" s="123"/>
      <c r="JQ15" s="123">
        <v>1</v>
      </c>
      <c r="JR15" s="123"/>
      <c r="JS15" s="123"/>
      <c r="JT15" s="123">
        <v>1</v>
      </c>
      <c r="JU15" s="123">
        <v>1</v>
      </c>
      <c r="JV15" s="123"/>
      <c r="JW15" s="123"/>
      <c r="JX15" s="126"/>
      <c r="JY15" s="5">
        <v>1</v>
      </c>
      <c r="JZ15" s="5"/>
      <c r="KA15" s="5"/>
      <c r="KB15" s="5"/>
      <c r="KC15" s="5"/>
      <c r="KD15" s="5"/>
      <c r="KE15" s="5"/>
      <c r="KF15" s="5"/>
      <c r="KG15" s="5"/>
      <c r="KH15" s="5">
        <v>1</v>
      </c>
      <c r="KI15" s="5"/>
      <c r="KJ15" s="5"/>
      <c r="KK15" s="5"/>
      <c r="KL15" s="5"/>
      <c r="KM15" s="5"/>
      <c r="KN15" s="5"/>
      <c r="KO15" s="2"/>
      <c r="KP15" s="9"/>
      <c r="KQ15" s="125"/>
      <c r="KR15" s="123">
        <v>1</v>
      </c>
      <c r="KS15" s="123">
        <v>1</v>
      </c>
      <c r="KT15" s="123">
        <v>1</v>
      </c>
      <c r="KU15" s="123"/>
      <c r="KV15" s="123"/>
      <c r="KW15" s="123"/>
      <c r="KX15" s="123"/>
      <c r="KY15" s="123"/>
      <c r="KZ15" s="123"/>
      <c r="LA15" s="124"/>
      <c r="LB15" s="1"/>
      <c r="LC15" s="2"/>
      <c r="LD15" s="9"/>
      <c r="LE15" s="9"/>
      <c r="LF15" s="9"/>
      <c r="LG15" s="9"/>
      <c r="LH15" s="9">
        <v>1</v>
      </c>
      <c r="LI15" s="3"/>
      <c r="LJ15" s="1"/>
      <c r="LK15" s="2"/>
      <c r="LL15" s="9"/>
      <c r="LM15" s="9"/>
      <c r="LN15" s="9"/>
      <c r="LO15" s="9"/>
      <c r="LP15" s="9">
        <v>1</v>
      </c>
      <c r="LQ15" s="3"/>
      <c r="LR15" s="122"/>
      <c r="LS15" s="122"/>
      <c r="LT15" s="122"/>
      <c r="LU15" s="122"/>
      <c r="LV15" s="122"/>
      <c r="LW15" s="122"/>
      <c r="LX15" s="124"/>
      <c r="LY15" s="1"/>
      <c r="LZ15" s="5"/>
      <c r="MA15" s="5"/>
      <c r="MB15" s="5"/>
      <c r="MC15" s="5"/>
      <c r="MD15" s="5"/>
      <c r="ME15" s="5">
        <v>1</v>
      </c>
      <c r="MF15" s="5">
        <v>1</v>
      </c>
      <c r="MG15" s="5"/>
      <c r="MH15" s="5"/>
      <c r="MI15" s="5"/>
      <c r="MJ15" s="5"/>
      <c r="MK15" s="5"/>
      <c r="ML15" s="5"/>
      <c r="MM15" s="5">
        <v>1</v>
      </c>
      <c r="MN15" s="2"/>
      <c r="MO15" s="3"/>
      <c r="MP15" s="122">
        <v>1</v>
      </c>
      <c r="MQ15" s="122"/>
      <c r="MR15" s="122"/>
      <c r="MS15" s="122"/>
      <c r="MT15" s="122"/>
      <c r="MU15" s="122"/>
      <c r="MV15" s="123"/>
      <c r="MW15" s="123"/>
      <c r="MX15" s="123"/>
      <c r="MY15" s="123"/>
      <c r="MZ15" s="123"/>
      <c r="NA15" s="123">
        <v>1</v>
      </c>
      <c r="NB15" s="124"/>
      <c r="NC15" s="1">
        <v>1</v>
      </c>
      <c r="ND15" s="5">
        <v>1</v>
      </c>
      <c r="NE15" s="5">
        <v>1</v>
      </c>
      <c r="NF15" s="5"/>
      <c r="NG15" s="5"/>
      <c r="NH15" s="3"/>
      <c r="NI15" s="1"/>
      <c r="NJ15" s="2">
        <v>1</v>
      </c>
      <c r="NK15" s="9"/>
      <c r="NL15" s="3" t="s">
        <v>163</v>
      </c>
      <c r="NM15" s="1"/>
      <c r="NN15" s="2">
        <v>1</v>
      </c>
      <c r="NO15" s="9"/>
      <c r="NP15" s="3" t="s">
        <v>163</v>
      </c>
      <c r="NQ15" s="1"/>
      <c r="NR15" s="2"/>
      <c r="NS15" s="9">
        <v>1</v>
      </c>
      <c r="NT15" s="3"/>
      <c r="NU15" s="1"/>
      <c r="NV15" s="2"/>
      <c r="NW15" s="9">
        <v>1</v>
      </c>
      <c r="NX15" s="3"/>
      <c r="NY15" s="1"/>
      <c r="NZ15" s="2">
        <v>1</v>
      </c>
      <c r="OA15" s="9"/>
      <c r="OB15" s="3" t="s">
        <v>163</v>
      </c>
      <c r="OC15" s="1"/>
      <c r="OD15" s="2">
        <v>1</v>
      </c>
      <c r="OE15" s="9"/>
      <c r="OF15" s="3" t="s">
        <v>163</v>
      </c>
      <c r="OG15" s="1"/>
      <c r="OH15" s="2"/>
      <c r="OI15" s="9">
        <v>1</v>
      </c>
      <c r="OJ15" s="3"/>
      <c r="OK15" s="1"/>
      <c r="OL15" s="2"/>
      <c r="OM15" s="9">
        <v>1</v>
      </c>
      <c r="ON15" s="3"/>
      <c r="OO15" s="1"/>
      <c r="OP15" s="2">
        <v>1</v>
      </c>
      <c r="OQ15" s="9"/>
      <c r="OR15" s="3" t="s">
        <v>163</v>
      </c>
      <c r="OS15" s="1"/>
      <c r="OT15" s="2">
        <v>1</v>
      </c>
      <c r="OU15" s="9"/>
      <c r="OV15" s="3" t="s">
        <v>163</v>
      </c>
      <c r="OW15" s="1"/>
      <c r="OX15" s="2">
        <v>1</v>
      </c>
      <c r="OY15" s="9"/>
      <c r="OZ15" s="3" t="s">
        <v>163</v>
      </c>
      <c r="PA15" s="1"/>
      <c r="PB15" s="2">
        <v>1</v>
      </c>
      <c r="PC15" s="9"/>
      <c r="PD15" s="3" t="s">
        <v>163</v>
      </c>
      <c r="PE15" s="1"/>
      <c r="PF15" s="2"/>
      <c r="PG15" s="9">
        <v>1</v>
      </c>
      <c r="PH15" s="3"/>
      <c r="PI15" s="1"/>
      <c r="PJ15" s="2"/>
      <c r="PK15" s="9">
        <v>1</v>
      </c>
      <c r="PL15" s="3"/>
      <c r="PM15" s="1"/>
      <c r="PN15" s="2"/>
      <c r="PO15" s="9">
        <v>1</v>
      </c>
      <c r="PP15" s="3"/>
      <c r="PQ15" s="1"/>
      <c r="PR15" s="2"/>
      <c r="PS15" s="9">
        <v>1</v>
      </c>
      <c r="PT15" s="3"/>
      <c r="PU15" s="1"/>
      <c r="PV15" s="2">
        <v>1</v>
      </c>
      <c r="PW15" s="9"/>
      <c r="PX15" s="3" t="s">
        <v>163</v>
      </c>
      <c r="PY15" s="1"/>
      <c r="PZ15" s="2">
        <v>1</v>
      </c>
      <c r="QA15" s="9"/>
      <c r="QB15" s="3" t="s">
        <v>163</v>
      </c>
      <c r="QC15" s="1"/>
      <c r="QD15" s="2">
        <v>1</v>
      </c>
      <c r="QE15" s="9"/>
      <c r="QF15" s="3" t="s">
        <v>163</v>
      </c>
      <c r="QG15" s="1"/>
      <c r="QH15" s="2">
        <v>1</v>
      </c>
      <c r="QI15" s="9"/>
      <c r="QJ15" s="3" t="s">
        <v>163</v>
      </c>
      <c r="QK15" s="1"/>
      <c r="QL15" s="2">
        <v>1</v>
      </c>
      <c r="QM15" s="9"/>
      <c r="QN15" s="3" t="s">
        <v>163</v>
      </c>
      <c r="QO15" s="1"/>
      <c r="QP15" s="2">
        <v>1</v>
      </c>
      <c r="QQ15" s="9"/>
      <c r="QR15" s="3" t="s">
        <v>163</v>
      </c>
      <c r="QS15" s="1"/>
      <c r="QT15" s="2"/>
      <c r="QU15" s="9">
        <v>1</v>
      </c>
      <c r="QV15" s="3"/>
      <c r="QW15" s="1"/>
      <c r="QX15" s="2"/>
      <c r="QY15" s="9">
        <v>1</v>
      </c>
      <c r="QZ15" s="3"/>
      <c r="RA15" s="1"/>
      <c r="RB15" s="2">
        <v>1</v>
      </c>
      <c r="RC15" s="9"/>
      <c r="RD15" s="3" t="s">
        <v>163</v>
      </c>
      <c r="RE15" s="1"/>
      <c r="RF15" s="2">
        <v>1</v>
      </c>
      <c r="RG15" s="9"/>
      <c r="RH15" s="3" t="s">
        <v>163</v>
      </c>
      <c r="RI15" s="137"/>
    </row>
    <row r="16" spans="1:477" x14ac:dyDescent="0.2">
      <c r="A16" s="36">
        <v>14</v>
      </c>
      <c r="B16" s="1"/>
      <c r="C16" s="2">
        <v>1</v>
      </c>
      <c r="D16" s="2"/>
      <c r="E16" s="3"/>
      <c r="F16" s="37"/>
      <c r="G16" s="38">
        <v>1</v>
      </c>
      <c r="H16" s="41"/>
      <c r="I16" s="39"/>
      <c r="J16" s="123"/>
      <c r="K16" s="123"/>
      <c r="L16" s="123"/>
      <c r="M16" s="123">
        <v>1</v>
      </c>
      <c r="N16" s="126"/>
      <c r="O16" s="1"/>
      <c r="P16" s="2"/>
      <c r="Q16" s="2"/>
      <c r="R16" s="2"/>
      <c r="S16" s="2"/>
      <c r="T16" s="2"/>
      <c r="U16" s="2"/>
      <c r="V16" s="2">
        <v>1</v>
      </c>
      <c r="W16" s="2"/>
      <c r="X16" s="2"/>
      <c r="Y16" s="2"/>
      <c r="Z16" s="2"/>
      <c r="AA16" s="2"/>
      <c r="AB16" s="3"/>
      <c r="AC16" s="37">
        <v>1</v>
      </c>
      <c r="AD16" s="38">
        <v>1</v>
      </c>
      <c r="AE16" s="38"/>
      <c r="AF16" s="38"/>
      <c r="AG16" s="38"/>
      <c r="AH16" s="38"/>
      <c r="AI16" s="38"/>
      <c r="AJ16" s="38"/>
      <c r="AK16" s="38"/>
      <c r="AL16" s="1"/>
      <c r="AM16" s="2">
        <v>1</v>
      </c>
      <c r="AN16" s="2"/>
      <c r="AO16" s="2"/>
      <c r="AP16" s="2"/>
      <c r="AQ16" s="2"/>
      <c r="AR16" s="3"/>
      <c r="AS16" s="1"/>
      <c r="AT16" s="3">
        <v>1</v>
      </c>
      <c r="AU16" s="1"/>
      <c r="AV16" s="3">
        <v>1</v>
      </c>
      <c r="AW16" s="37"/>
      <c r="AX16" s="38"/>
      <c r="AY16" s="38"/>
      <c r="AZ16" s="38"/>
      <c r="BA16" s="38"/>
      <c r="BB16" s="38"/>
      <c r="BC16" s="41">
        <v>1</v>
      </c>
      <c r="BD16" s="39"/>
      <c r="BE16" s="1"/>
      <c r="BF16" s="2"/>
      <c r="BG16" s="2"/>
      <c r="BH16" s="2"/>
      <c r="BI16" s="2"/>
      <c r="BJ16" s="2"/>
      <c r="BK16" s="2"/>
      <c r="BL16" s="3"/>
      <c r="BM16" s="37"/>
      <c r="BN16" s="58"/>
      <c r="BO16" s="58"/>
      <c r="BP16" s="58"/>
      <c r="BQ16" s="58"/>
      <c r="BR16" s="38"/>
      <c r="BS16" s="38"/>
      <c r="BT16" s="38"/>
      <c r="BU16" s="38"/>
      <c r="BV16" s="40"/>
      <c r="BW16" s="38"/>
      <c r="BX16" s="38"/>
      <c r="BY16" s="39"/>
      <c r="BZ16" s="1"/>
      <c r="CA16" s="2"/>
      <c r="CB16" s="2"/>
      <c r="CC16" s="2">
        <v>1</v>
      </c>
      <c r="CD16" s="3"/>
      <c r="CE16" s="37"/>
      <c r="CF16" s="38"/>
      <c r="CG16" s="38"/>
      <c r="CH16" s="38"/>
      <c r="CI16" s="38">
        <v>1</v>
      </c>
      <c r="CJ16" s="41"/>
      <c r="CK16" s="37"/>
      <c r="CL16" s="38"/>
      <c r="CM16" s="38"/>
      <c r="CN16" s="38"/>
      <c r="CO16" s="38"/>
      <c r="CP16" s="41">
        <v>1</v>
      </c>
      <c r="CQ16" s="39"/>
      <c r="CR16" s="37"/>
      <c r="CS16" s="38"/>
      <c r="CT16" s="38">
        <v>1</v>
      </c>
      <c r="CU16" s="39"/>
      <c r="CV16" s="1"/>
      <c r="CW16" s="2"/>
      <c r="CX16" s="2">
        <v>1</v>
      </c>
      <c r="CY16" s="2"/>
      <c r="CZ16" s="3"/>
      <c r="DA16" s="37"/>
      <c r="DB16" s="38"/>
      <c r="DC16" s="38">
        <v>1</v>
      </c>
      <c r="DD16" s="39"/>
      <c r="DE16" s="1"/>
      <c r="DF16" s="5"/>
      <c r="DG16" s="5"/>
      <c r="DH16" s="5"/>
      <c r="DI16" s="2"/>
      <c r="DJ16" s="2"/>
      <c r="DK16" s="2"/>
      <c r="DL16" s="9"/>
      <c r="DM16" s="3"/>
      <c r="DN16" s="37">
        <v>1</v>
      </c>
      <c r="DO16" s="38"/>
      <c r="DP16" s="38"/>
      <c r="DQ16" s="39"/>
      <c r="DR16" s="1">
        <v>1</v>
      </c>
      <c r="DS16" s="2">
        <v>1</v>
      </c>
      <c r="DT16" s="2"/>
      <c r="DU16" s="2"/>
      <c r="DV16" s="2"/>
      <c r="DW16" s="2"/>
      <c r="DX16" s="2"/>
      <c r="DY16" s="3"/>
      <c r="DZ16" s="37">
        <v>1</v>
      </c>
      <c r="EA16" s="58">
        <v>1</v>
      </c>
      <c r="EB16" s="58"/>
      <c r="EC16" s="58"/>
      <c r="ED16" s="58"/>
      <c r="EE16" s="58"/>
      <c r="EF16" s="58"/>
      <c r="EG16" s="38"/>
      <c r="EH16" s="39"/>
      <c r="EI16" s="1"/>
      <c r="EJ16" s="5"/>
      <c r="EK16" s="5"/>
      <c r="EL16" s="5">
        <v>1</v>
      </c>
      <c r="EM16" s="5"/>
      <c r="EN16" s="5"/>
      <c r="EO16" s="5"/>
      <c r="EP16" s="5"/>
      <c r="EQ16" s="2"/>
      <c r="ER16" s="2"/>
      <c r="ES16" s="3"/>
      <c r="ET16" s="122">
        <v>1</v>
      </c>
      <c r="EU16" s="123"/>
      <c r="EV16" s="123"/>
      <c r="EW16" s="123"/>
      <c r="EX16" s="123"/>
      <c r="EY16" s="123"/>
      <c r="EZ16" s="123"/>
      <c r="FA16" s="124"/>
      <c r="FB16" s="1"/>
      <c r="FC16" s="5"/>
      <c r="FD16" s="5"/>
      <c r="FE16" s="5"/>
      <c r="FF16" s="5"/>
      <c r="FG16" s="5"/>
      <c r="FH16" s="5">
        <v>1</v>
      </c>
      <c r="FI16" s="5"/>
      <c r="FJ16" s="5"/>
      <c r="FK16" s="2"/>
      <c r="FL16" s="2"/>
      <c r="FM16" s="2"/>
      <c r="FN16" s="2"/>
      <c r="FO16" s="3"/>
      <c r="FP16" s="122">
        <v>1</v>
      </c>
      <c r="FQ16" s="123"/>
      <c r="FR16" s="123"/>
      <c r="FS16" s="123"/>
      <c r="FT16" s="123"/>
      <c r="FU16" s="124"/>
      <c r="FV16" s="1"/>
      <c r="FW16" s="5"/>
      <c r="FX16" s="5"/>
      <c r="FY16" s="5"/>
      <c r="FZ16" s="5"/>
      <c r="GA16" s="2"/>
      <c r="GB16" s="2"/>
      <c r="GC16" s="2">
        <v>1</v>
      </c>
      <c r="GD16" s="2"/>
      <c r="GE16" s="3"/>
      <c r="GF16" s="122"/>
      <c r="GG16" s="123">
        <v>1</v>
      </c>
      <c r="GH16" s="123"/>
      <c r="GI16" s="123"/>
      <c r="GJ16" s="124"/>
      <c r="GK16" s="1">
        <v>1</v>
      </c>
      <c r="GL16" s="2"/>
      <c r="GM16" s="2">
        <v>1</v>
      </c>
      <c r="GN16" s="2"/>
      <c r="GO16" s="2"/>
      <c r="GP16" s="2"/>
      <c r="GQ16" s="3"/>
      <c r="GR16" s="122"/>
      <c r="GS16" s="123">
        <v>1</v>
      </c>
      <c r="GT16" s="123">
        <v>1</v>
      </c>
      <c r="GU16" s="123"/>
      <c r="GV16" s="123"/>
      <c r="GW16" s="123">
        <v>1</v>
      </c>
      <c r="GX16" s="123"/>
      <c r="GY16" s="123"/>
      <c r="GZ16" s="123"/>
      <c r="HA16" s="124"/>
      <c r="HB16" s="1">
        <v>1</v>
      </c>
      <c r="HC16" s="2"/>
      <c r="HD16" s="3"/>
      <c r="HE16" s="125">
        <v>1</v>
      </c>
      <c r="HF16" s="123"/>
      <c r="HG16" s="126"/>
      <c r="HH16" s="1">
        <v>1</v>
      </c>
      <c r="HI16" s="2"/>
      <c r="HJ16" s="2"/>
      <c r="HK16" s="2"/>
      <c r="HL16" s="2"/>
      <c r="HM16" s="2"/>
      <c r="HN16" s="3"/>
      <c r="HO16" s="122"/>
      <c r="HP16" s="123">
        <v>1</v>
      </c>
      <c r="HQ16" s="123"/>
      <c r="HR16" s="123"/>
      <c r="HS16" s="123"/>
      <c r="HT16" s="123"/>
      <c r="HU16" s="123"/>
      <c r="HV16" s="126"/>
      <c r="HW16" s="1"/>
      <c r="HX16" s="2">
        <v>1</v>
      </c>
      <c r="HY16" s="2"/>
      <c r="HZ16" s="2"/>
      <c r="IA16" s="2"/>
      <c r="IB16" s="2"/>
      <c r="IC16" s="9"/>
      <c r="ID16" s="125"/>
      <c r="IE16" s="122"/>
      <c r="IF16" s="122">
        <v>1</v>
      </c>
      <c r="IG16" s="122"/>
      <c r="IH16" s="122"/>
      <c r="II16" s="122"/>
      <c r="IJ16" s="122"/>
      <c r="IK16" s="122"/>
      <c r="IL16" s="122"/>
      <c r="IM16" s="122">
        <v>1</v>
      </c>
      <c r="IN16" s="122"/>
      <c r="IO16" s="122"/>
      <c r="IP16" s="122">
        <v>1</v>
      </c>
      <c r="IQ16" s="122"/>
      <c r="IR16" s="122"/>
      <c r="IS16" s="122"/>
      <c r="IT16" s="122">
        <v>1</v>
      </c>
      <c r="IU16" s="123"/>
      <c r="IV16" s="123"/>
      <c r="IW16" s="123"/>
      <c r="IX16" s="123"/>
      <c r="IY16" s="126"/>
      <c r="IZ16" s="5">
        <v>1</v>
      </c>
      <c r="JA16" s="2"/>
      <c r="JB16" s="9"/>
      <c r="JC16" s="125"/>
      <c r="JD16" s="123"/>
      <c r="JE16" s="123"/>
      <c r="JF16" s="123">
        <v>1</v>
      </c>
      <c r="JG16" s="123"/>
      <c r="JH16" s="126"/>
      <c r="JI16" s="5"/>
      <c r="JJ16" s="2"/>
      <c r="JK16" s="2">
        <v>1</v>
      </c>
      <c r="JL16" s="2"/>
      <c r="JM16" s="2"/>
      <c r="JN16" s="9"/>
      <c r="JO16" s="125">
        <v>1</v>
      </c>
      <c r="JP16" s="123">
        <v>1</v>
      </c>
      <c r="JQ16" s="123"/>
      <c r="JR16" s="123"/>
      <c r="JS16" s="123"/>
      <c r="JT16" s="123"/>
      <c r="JU16" s="123"/>
      <c r="JV16" s="123">
        <v>1</v>
      </c>
      <c r="JW16" s="123"/>
      <c r="JX16" s="126"/>
      <c r="JY16" s="5"/>
      <c r="JZ16" s="5"/>
      <c r="KA16" s="5"/>
      <c r="KB16" s="5"/>
      <c r="KC16" s="5"/>
      <c r="KD16" s="5">
        <v>1</v>
      </c>
      <c r="KE16" s="5"/>
      <c r="KF16" s="5"/>
      <c r="KG16" s="5"/>
      <c r="KH16" s="5"/>
      <c r="KI16" s="5"/>
      <c r="KJ16" s="5"/>
      <c r="KK16" s="5"/>
      <c r="KL16" s="5"/>
      <c r="KM16" s="5">
        <v>1</v>
      </c>
      <c r="KN16" s="5"/>
      <c r="KO16" s="2"/>
      <c r="KP16" s="9"/>
      <c r="KQ16" s="125"/>
      <c r="KR16" s="123"/>
      <c r="KS16" s="123">
        <v>1</v>
      </c>
      <c r="KT16" s="123">
        <v>1</v>
      </c>
      <c r="KU16" s="123"/>
      <c r="KV16" s="123"/>
      <c r="KW16" s="123">
        <v>1</v>
      </c>
      <c r="KX16" s="123"/>
      <c r="KY16" s="123"/>
      <c r="KZ16" s="123"/>
      <c r="LA16" s="124"/>
      <c r="LB16" s="1"/>
      <c r="LC16" s="2"/>
      <c r="LD16" s="9"/>
      <c r="LE16" s="9"/>
      <c r="LF16" s="9"/>
      <c r="LG16" s="9">
        <v>1</v>
      </c>
      <c r="LH16" s="9"/>
      <c r="LI16" s="3"/>
      <c r="LJ16" s="1"/>
      <c r="LK16" s="2"/>
      <c r="LL16" s="9"/>
      <c r="LM16" s="9"/>
      <c r="LN16" s="9"/>
      <c r="LO16" s="9">
        <v>1</v>
      </c>
      <c r="LP16" s="9"/>
      <c r="LQ16" s="3"/>
      <c r="LR16" s="122"/>
      <c r="LS16" s="122"/>
      <c r="LT16" s="122"/>
      <c r="LU16" s="122"/>
      <c r="LV16" s="122"/>
      <c r="LW16" s="122"/>
      <c r="LX16" s="124"/>
      <c r="LY16" s="1"/>
      <c r="LZ16" s="5"/>
      <c r="MA16" s="5"/>
      <c r="MB16" s="5"/>
      <c r="MC16" s="5"/>
      <c r="MD16" s="5"/>
      <c r="ME16" s="5"/>
      <c r="MF16" s="5"/>
      <c r="MG16" s="5"/>
      <c r="MH16" s="5"/>
      <c r="MI16" s="5"/>
      <c r="MJ16" s="5"/>
      <c r="MK16" s="5"/>
      <c r="ML16" s="5"/>
      <c r="MM16" s="5"/>
      <c r="MN16" s="2">
        <v>1</v>
      </c>
      <c r="MO16" s="3"/>
      <c r="MP16" s="122">
        <v>1</v>
      </c>
      <c r="MQ16" s="122">
        <v>1</v>
      </c>
      <c r="MR16" s="122">
        <v>1</v>
      </c>
      <c r="MS16" s="122"/>
      <c r="MT16" s="122"/>
      <c r="MU16" s="122">
        <v>1</v>
      </c>
      <c r="MV16" s="123"/>
      <c r="MW16" s="123"/>
      <c r="MX16" s="123"/>
      <c r="MY16" s="123">
        <v>1</v>
      </c>
      <c r="MZ16" s="123"/>
      <c r="NA16" s="123"/>
      <c r="NB16" s="124"/>
      <c r="NC16" s="1"/>
      <c r="ND16" s="5"/>
      <c r="NE16" s="5">
        <v>1</v>
      </c>
      <c r="NF16" s="5"/>
      <c r="NG16" s="5"/>
      <c r="NH16" s="3"/>
      <c r="NI16" s="1"/>
      <c r="NJ16" s="2">
        <v>1</v>
      </c>
      <c r="NK16" s="9"/>
      <c r="NL16" s="3" t="s">
        <v>163</v>
      </c>
      <c r="NM16" s="1"/>
      <c r="NN16" s="2">
        <v>1</v>
      </c>
      <c r="NO16" s="9"/>
      <c r="NP16" s="3" t="s">
        <v>163</v>
      </c>
      <c r="NQ16" s="1"/>
      <c r="NR16" s="2">
        <v>1</v>
      </c>
      <c r="NS16" s="9"/>
      <c r="NT16" s="3" t="s">
        <v>163</v>
      </c>
      <c r="NU16" s="1"/>
      <c r="NV16" s="2">
        <v>1</v>
      </c>
      <c r="NW16" s="9"/>
      <c r="NX16" s="3" t="s">
        <v>163</v>
      </c>
      <c r="NY16" s="1"/>
      <c r="NZ16" s="2">
        <v>1</v>
      </c>
      <c r="OA16" s="9"/>
      <c r="OB16" s="3" t="s">
        <v>163</v>
      </c>
      <c r="OC16" s="1"/>
      <c r="OD16" s="2">
        <v>1</v>
      </c>
      <c r="OE16" s="9"/>
      <c r="OF16" s="3" t="s">
        <v>163</v>
      </c>
      <c r="OG16" s="1"/>
      <c r="OH16" s="2">
        <v>1</v>
      </c>
      <c r="OI16" s="9"/>
      <c r="OJ16" s="3" t="s">
        <v>163</v>
      </c>
      <c r="OK16" s="1"/>
      <c r="OL16" s="2">
        <v>1</v>
      </c>
      <c r="OM16" s="9"/>
      <c r="ON16" s="3" t="s">
        <v>163</v>
      </c>
      <c r="OO16" s="1"/>
      <c r="OP16" s="2">
        <v>1</v>
      </c>
      <c r="OQ16" s="9"/>
      <c r="OR16" s="3" t="s">
        <v>163</v>
      </c>
      <c r="OS16" s="1"/>
      <c r="OT16" s="2">
        <v>1</v>
      </c>
      <c r="OU16" s="9"/>
      <c r="OV16" s="3" t="s">
        <v>163</v>
      </c>
      <c r="OW16" s="1"/>
      <c r="OX16" s="2">
        <v>1</v>
      </c>
      <c r="OY16" s="9"/>
      <c r="OZ16" s="3" t="s">
        <v>163</v>
      </c>
      <c r="PA16" s="1"/>
      <c r="PB16" s="2">
        <v>1</v>
      </c>
      <c r="PC16" s="9"/>
      <c r="PD16" s="3" t="s">
        <v>163</v>
      </c>
      <c r="PE16" s="1"/>
      <c r="PF16" s="2">
        <v>1</v>
      </c>
      <c r="PG16" s="9"/>
      <c r="PH16" s="3" t="s">
        <v>163</v>
      </c>
      <c r="PI16" s="1"/>
      <c r="PJ16" s="2">
        <v>1</v>
      </c>
      <c r="PK16" s="9"/>
      <c r="PL16" s="3" t="s">
        <v>163</v>
      </c>
      <c r="PM16" s="1"/>
      <c r="PN16" s="2">
        <v>1</v>
      </c>
      <c r="PO16" s="9"/>
      <c r="PP16" s="3" t="s">
        <v>163</v>
      </c>
      <c r="PQ16" s="1"/>
      <c r="PR16" s="2">
        <v>1</v>
      </c>
      <c r="PS16" s="9"/>
      <c r="PT16" s="3" t="s">
        <v>163</v>
      </c>
      <c r="PU16" s="1"/>
      <c r="PV16" s="2">
        <v>1</v>
      </c>
      <c r="PW16" s="9"/>
      <c r="PX16" s="3" t="s">
        <v>163</v>
      </c>
      <c r="PY16" s="1"/>
      <c r="PZ16" s="2">
        <v>1</v>
      </c>
      <c r="QA16" s="9"/>
      <c r="QB16" s="3" t="s">
        <v>163</v>
      </c>
      <c r="QC16" s="1"/>
      <c r="QD16" s="2">
        <v>1</v>
      </c>
      <c r="QE16" s="9"/>
      <c r="QF16" s="3" t="s">
        <v>163</v>
      </c>
      <c r="QG16" s="1"/>
      <c r="QH16" s="2">
        <v>1</v>
      </c>
      <c r="QI16" s="9"/>
      <c r="QJ16" s="3" t="s">
        <v>163</v>
      </c>
      <c r="QK16" s="1"/>
      <c r="QL16" s="2">
        <v>1</v>
      </c>
      <c r="QM16" s="9"/>
      <c r="QN16" s="3" t="s">
        <v>163</v>
      </c>
      <c r="QO16" s="1"/>
      <c r="QP16" s="2">
        <v>1</v>
      </c>
      <c r="QQ16" s="9"/>
      <c r="QR16" s="3" t="s">
        <v>163</v>
      </c>
      <c r="QS16" s="1"/>
      <c r="QT16" s="2">
        <v>1</v>
      </c>
      <c r="QU16" s="9"/>
      <c r="QV16" s="3" t="s">
        <v>163</v>
      </c>
      <c r="QW16" s="1">
        <v>1</v>
      </c>
      <c r="QX16" s="2"/>
      <c r="QY16" s="9"/>
      <c r="QZ16" s="3"/>
      <c r="RA16" s="1"/>
      <c r="RB16" s="2">
        <v>1</v>
      </c>
      <c r="RC16" s="9"/>
      <c r="RD16" s="3" t="s">
        <v>163</v>
      </c>
      <c r="RE16" s="1"/>
      <c r="RF16" s="2">
        <v>1</v>
      </c>
      <c r="RG16" s="9"/>
      <c r="RH16" s="3" t="s">
        <v>163</v>
      </c>
      <c r="RI16" s="137"/>
    </row>
    <row r="17" spans="1:477" x14ac:dyDescent="0.2">
      <c r="A17" s="36">
        <v>15</v>
      </c>
      <c r="B17" s="1"/>
      <c r="C17" s="2"/>
      <c r="D17" s="2"/>
      <c r="E17" s="3">
        <v>1</v>
      </c>
      <c r="F17" s="37"/>
      <c r="G17" s="38"/>
      <c r="H17" s="41"/>
      <c r="I17" s="39">
        <v>1</v>
      </c>
      <c r="J17" s="123"/>
      <c r="K17" s="123"/>
      <c r="L17" s="123"/>
      <c r="M17" s="123"/>
      <c r="N17" s="126">
        <v>1</v>
      </c>
      <c r="O17" s="1"/>
      <c r="P17" s="2"/>
      <c r="Q17" s="2"/>
      <c r="R17" s="2"/>
      <c r="S17" s="2"/>
      <c r="T17" s="2"/>
      <c r="U17" s="2"/>
      <c r="V17" s="2"/>
      <c r="W17" s="2"/>
      <c r="X17" s="2"/>
      <c r="Y17" s="2"/>
      <c r="Z17" s="2"/>
      <c r="AA17" s="2"/>
      <c r="AB17" s="3">
        <v>1</v>
      </c>
      <c r="AC17" s="37"/>
      <c r="AD17" s="38"/>
      <c r="AE17" s="38"/>
      <c r="AF17" s="38"/>
      <c r="AG17" s="38"/>
      <c r="AH17" s="38"/>
      <c r="AI17" s="38"/>
      <c r="AJ17" s="38"/>
      <c r="AK17" s="38">
        <v>1</v>
      </c>
      <c r="AL17" s="1"/>
      <c r="AM17" s="2"/>
      <c r="AN17" s="2"/>
      <c r="AO17" s="2"/>
      <c r="AP17" s="2"/>
      <c r="AQ17" s="2"/>
      <c r="AR17" s="3">
        <v>1</v>
      </c>
      <c r="AS17" s="1"/>
      <c r="AT17" s="3">
        <v>1</v>
      </c>
      <c r="AU17" s="1"/>
      <c r="AV17" s="3">
        <v>1</v>
      </c>
      <c r="AW17" s="37"/>
      <c r="AX17" s="38"/>
      <c r="AY17" s="38"/>
      <c r="AZ17" s="38"/>
      <c r="BA17" s="38"/>
      <c r="BB17" s="38"/>
      <c r="BC17" s="41"/>
      <c r="BD17" s="39">
        <v>1</v>
      </c>
      <c r="BE17" s="1"/>
      <c r="BF17" s="2"/>
      <c r="BG17" s="2"/>
      <c r="BH17" s="2"/>
      <c r="BI17" s="2"/>
      <c r="BJ17" s="2"/>
      <c r="BK17" s="2"/>
      <c r="BL17" s="3">
        <v>1</v>
      </c>
      <c r="BM17" s="37"/>
      <c r="BN17" s="58"/>
      <c r="BO17" s="58"/>
      <c r="BP17" s="58"/>
      <c r="BQ17" s="58"/>
      <c r="BR17" s="38"/>
      <c r="BS17" s="38"/>
      <c r="BT17" s="38"/>
      <c r="BU17" s="38"/>
      <c r="BV17" s="40"/>
      <c r="BW17" s="38"/>
      <c r="BX17" s="38"/>
      <c r="BY17" s="39">
        <v>1</v>
      </c>
      <c r="BZ17" s="1"/>
      <c r="CA17" s="2"/>
      <c r="CB17" s="2"/>
      <c r="CC17" s="2"/>
      <c r="CD17" s="3">
        <v>1</v>
      </c>
      <c r="CE17" s="37"/>
      <c r="CF17" s="38"/>
      <c r="CG17" s="38"/>
      <c r="CH17" s="38"/>
      <c r="CI17" s="38"/>
      <c r="CJ17" s="41">
        <v>1</v>
      </c>
      <c r="CK17" s="37"/>
      <c r="CL17" s="38"/>
      <c r="CM17" s="38"/>
      <c r="CN17" s="38"/>
      <c r="CO17" s="38"/>
      <c r="CP17" s="41"/>
      <c r="CQ17" s="39">
        <v>1</v>
      </c>
      <c r="CR17" s="37"/>
      <c r="CS17" s="38"/>
      <c r="CT17" s="38"/>
      <c r="CU17" s="39">
        <v>1</v>
      </c>
      <c r="CV17" s="1"/>
      <c r="CW17" s="2"/>
      <c r="CX17" s="2"/>
      <c r="CY17" s="2"/>
      <c r="CZ17" s="3">
        <v>1</v>
      </c>
      <c r="DA17" s="57"/>
      <c r="DB17" s="59"/>
      <c r="DC17" s="38"/>
      <c r="DD17" s="39">
        <v>1</v>
      </c>
      <c r="DE17" s="1"/>
      <c r="DF17" s="5"/>
      <c r="DG17" s="5"/>
      <c r="DH17" s="5"/>
      <c r="DI17" s="2"/>
      <c r="DJ17" s="2"/>
      <c r="DK17" s="2"/>
      <c r="DL17" s="9"/>
      <c r="DM17" s="3">
        <v>1</v>
      </c>
      <c r="DN17" s="37"/>
      <c r="DO17" s="38"/>
      <c r="DP17" s="38"/>
      <c r="DQ17" s="39">
        <v>1</v>
      </c>
      <c r="DR17" s="1"/>
      <c r="DS17" s="2"/>
      <c r="DT17" s="2"/>
      <c r="DU17" s="2"/>
      <c r="DV17" s="2"/>
      <c r="DW17" s="2"/>
      <c r="DX17" s="2"/>
      <c r="DY17" s="3">
        <v>1</v>
      </c>
      <c r="DZ17" s="37"/>
      <c r="EA17" s="58"/>
      <c r="EB17" s="58"/>
      <c r="EC17" s="58"/>
      <c r="ED17" s="58"/>
      <c r="EE17" s="58"/>
      <c r="EF17" s="58"/>
      <c r="EG17" s="38"/>
      <c r="EH17" s="39">
        <v>1</v>
      </c>
      <c r="EI17" s="1"/>
      <c r="EJ17" s="5"/>
      <c r="EK17" s="5"/>
      <c r="EL17" s="5"/>
      <c r="EM17" s="5"/>
      <c r="EN17" s="5"/>
      <c r="EO17" s="5"/>
      <c r="EP17" s="5"/>
      <c r="EQ17" s="2"/>
      <c r="ER17" s="2"/>
      <c r="ES17" s="3">
        <v>1</v>
      </c>
      <c r="ET17" s="122"/>
      <c r="EU17" s="123"/>
      <c r="EV17" s="123"/>
      <c r="EW17" s="123"/>
      <c r="EX17" s="123"/>
      <c r="EY17" s="123"/>
      <c r="EZ17" s="123"/>
      <c r="FA17" s="124">
        <v>1</v>
      </c>
      <c r="FB17" s="1"/>
      <c r="FC17" s="5"/>
      <c r="FD17" s="5"/>
      <c r="FE17" s="5"/>
      <c r="FF17" s="5"/>
      <c r="FG17" s="5"/>
      <c r="FH17" s="5"/>
      <c r="FI17" s="5"/>
      <c r="FJ17" s="5"/>
      <c r="FK17" s="2"/>
      <c r="FL17" s="2"/>
      <c r="FM17" s="2"/>
      <c r="FN17" s="2"/>
      <c r="FO17" s="3">
        <v>1</v>
      </c>
      <c r="FP17" s="122"/>
      <c r="FQ17" s="123"/>
      <c r="FR17" s="123"/>
      <c r="FS17" s="123"/>
      <c r="FT17" s="123"/>
      <c r="FU17" s="124">
        <v>1</v>
      </c>
      <c r="FV17" s="1"/>
      <c r="FW17" s="5"/>
      <c r="FX17" s="5"/>
      <c r="FY17" s="5"/>
      <c r="FZ17" s="5"/>
      <c r="GA17" s="2"/>
      <c r="GB17" s="2"/>
      <c r="GC17" s="2"/>
      <c r="GD17" s="2"/>
      <c r="GE17" s="3">
        <v>1</v>
      </c>
      <c r="GF17" s="122"/>
      <c r="GG17" s="123"/>
      <c r="GH17" s="123"/>
      <c r="GI17" s="123"/>
      <c r="GJ17" s="124">
        <v>1</v>
      </c>
      <c r="GK17" s="1"/>
      <c r="GL17" s="2"/>
      <c r="GM17" s="2"/>
      <c r="GN17" s="2"/>
      <c r="GO17" s="2"/>
      <c r="GP17" s="2"/>
      <c r="GQ17" s="3">
        <v>1</v>
      </c>
      <c r="GR17" s="122"/>
      <c r="GS17" s="123"/>
      <c r="GT17" s="123"/>
      <c r="GU17" s="123"/>
      <c r="GV17" s="123"/>
      <c r="GW17" s="123"/>
      <c r="GX17" s="123"/>
      <c r="GY17" s="123"/>
      <c r="GZ17" s="123"/>
      <c r="HA17" s="124">
        <v>1</v>
      </c>
      <c r="HB17" s="1"/>
      <c r="HC17" s="2"/>
      <c r="HD17" s="3">
        <v>1</v>
      </c>
      <c r="HE17" s="125"/>
      <c r="HF17" s="123"/>
      <c r="HG17" s="126"/>
      <c r="HH17" s="1"/>
      <c r="HI17" s="2"/>
      <c r="HJ17" s="2"/>
      <c r="HK17" s="2"/>
      <c r="HL17" s="2"/>
      <c r="HM17" s="2"/>
      <c r="HN17" s="3">
        <v>1</v>
      </c>
      <c r="HO17" s="122"/>
      <c r="HP17" s="123"/>
      <c r="HQ17" s="123"/>
      <c r="HR17" s="123"/>
      <c r="HS17" s="123"/>
      <c r="HT17" s="123"/>
      <c r="HU17" s="123"/>
      <c r="HV17" s="126">
        <v>1</v>
      </c>
      <c r="HW17" s="1"/>
      <c r="HX17" s="2"/>
      <c r="HY17" s="2"/>
      <c r="HZ17" s="2"/>
      <c r="IA17" s="2"/>
      <c r="IB17" s="2"/>
      <c r="IC17" s="9">
        <v>1</v>
      </c>
      <c r="ID17" s="125"/>
      <c r="IE17" s="122"/>
      <c r="IF17" s="122"/>
      <c r="IG17" s="122"/>
      <c r="IH17" s="122"/>
      <c r="II17" s="122"/>
      <c r="IJ17" s="122"/>
      <c r="IK17" s="122"/>
      <c r="IL17" s="122"/>
      <c r="IM17" s="122"/>
      <c r="IN17" s="122"/>
      <c r="IO17" s="122"/>
      <c r="IP17" s="122"/>
      <c r="IQ17" s="122"/>
      <c r="IR17" s="122"/>
      <c r="IS17" s="122"/>
      <c r="IT17" s="122"/>
      <c r="IU17" s="123"/>
      <c r="IV17" s="123"/>
      <c r="IW17" s="123"/>
      <c r="IX17" s="123"/>
      <c r="IY17" s="126">
        <v>1</v>
      </c>
      <c r="IZ17" s="5"/>
      <c r="JA17" s="2"/>
      <c r="JB17" s="9">
        <v>1</v>
      </c>
      <c r="JC17" s="125"/>
      <c r="JD17" s="123"/>
      <c r="JE17" s="123"/>
      <c r="JF17" s="123"/>
      <c r="JG17" s="123"/>
      <c r="JH17" s="126">
        <v>1</v>
      </c>
      <c r="JI17" s="5"/>
      <c r="JJ17" s="2"/>
      <c r="JK17" s="2"/>
      <c r="JL17" s="2"/>
      <c r="JM17" s="2"/>
      <c r="JN17" s="9">
        <v>1</v>
      </c>
      <c r="JO17" s="125"/>
      <c r="JP17" s="123"/>
      <c r="JQ17" s="123"/>
      <c r="JR17" s="123"/>
      <c r="JS17" s="123"/>
      <c r="JT17" s="123"/>
      <c r="JU17" s="123"/>
      <c r="JV17" s="123"/>
      <c r="JW17" s="123"/>
      <c r="JX17" s="126">
        <v>1</v>
      </c>
      <c r="JY17" s="5"/>
      <c r="JZ17" s="5"/>
      <c r="KA17" s="5"/>
      <c r="KB17" s="5"/>
      <c r="KC17" s="5"/>
      <c r="KD17" s="5"/>
      <c r="KE17" s="5"/>
      <c r="KF17" s="5"/>
      <c r="KG17" s="5">
        <v>1</v>
      </c>
      <c r="KH17" s="5"/>
      <c r="KI17" s="5"/>
      <c r="KJ17" s="5"/>
      <c r="KK17" s="5"/>
      <c r="KL17" s="5"/>
      <c r="KM17" s="5"/>
      <c r="KN17" s="5"/>
      <c r="KO17" s="2"/>
      <c r="KP17" s="9">
        <v>1</v>
      </c>
      <c r="KQ17" s="125"/>
      <c r="KR17" s="123"/>
      <c r="KS17" s="123"/>
      <c r="KT17" s="123"/>
      <c r="KU17" s="123"/>
      <c r="KV17" s="123"/>
      <c r="KW17" s="123"/>
      <c r="KX17" s="123"/>
      <c r="KY17" s="123"/>
      <c r="KZ17" s="123"/>
      <c r="LA17" s="124">
        <v>1</v>
      </c>
      <c r="LB17" s="1"/>
      <c r="LC17" s="2"/>
      <c r="LD17" s="9"/>
      <c r="LE17" s="9"/>
      <c r="LF17" s="9"/>
      <c r="LG17" s="9"/>
      <c r="LH17" s="9"/>
      <c r="LI17" s="3">
        <v>1</v>
      </c>
      <c r="LJ17" s="1"/>
      <c r="LK17" s="2"/>
      <c r="LL17" s="9"/>
      <c r="LM17" s="9"/>
      <c r="LN17" s="9"/>
      <c r="LO17" s="9"/>
      <c r="LP17" s="9"/>
      <c r="LQ17" s="3">
        <v>1</v>
      </c>
      <c r="LR17" s="122"/>
      <c r="LS17" s="122"/>
      <c r="LT17" s="122"/>
      <c r="LU17" s="122"/>
      <c r="LV17" s="122"/>
      <c r="LW17" s="122"/>
      <c r="LX17" s="124">
        <v>1</v>
      </c>
      <c r="LY17" s="1"/>
      <c r="LZ17" s="5"/>
      <c r="MA17" s="5"/>
      <c r="MB17" s="5"/>
      <c r="MC17" s="5"/>
      <c r="MD17" s="5"/>
      <c r="ME17" s="5"/>
      <c r="MF17" s="5"/>
      <c r="MG17" s="5"/>
      <c r="MH17" s="5"/>
      <c r="MI17" s="5"/>
      <c r="MJ17" s="5"/>
      <c r="MK17" s="5"/>
      <c r="ML17" s="5"/>
      <c r="MM17" s="5"/>
      <c r="MN17" s="2"/>
      <c r="MO17" s="3">
        <v>1</v>
      </c>
      <c r="MP17" s="122"/>
      <c r="MQ17" s="122"/>
      <c r="MR17" s="122"/>
      <c r="MS17" s="122"/>
      <c r="MT17" s="122"/>
      <c r="MU17" s="122"/>
      <c r="MV17" s="123"/>
      <c r="MW17" s="123"/>
      <c r="MX17" s="123"/>
      <c r="MY17" s="123"/>
      <c r="MZ17" s="123"/>
      <c r="NA17" s="123"/>
      <c r="NB17" s="124">
        <v>1</v>
      </c>
      <c r="NC17" s="1"/>
      <c r="ND17" s="5"/>
      <c r="NE17" s="5"/>
      <c r="NF17" s="5"/>
      <c r="NG17" s="5"/>
      <c r="NH17" s="3">
        <v>1</v>
      </c>
      <c r="NI17" s="1"/>
      <c r="NJ17" s="2"/>
      <c r="NK17" s="9">
        <v>1</v>
      </c>
      <c r="NL17" s="3"/>
      <c r="NM17" s="1"/>
      <c r="NN17" s="2"/>
      <c r="NO17" s="9">
        <v>1</v>
      </c>
      <c r="NP17" s="3"/>
      <c r="NQ17" s="1"/>
      <c r="NR17" s="2"/>
      <c r="NS17" s="9">
        <v>1</v>
      </c>
      <c r="NT17" s="3"/>
      <c r="NU17" s="1"/>
      <c r="NV17" s="2"/>
      <c r="NW17" s="9">
        <v>1</v>
      </c>
      <c r="NX17" s="3"/>
      <c r="NY17" s="1"/>
      <c r="NZ17" s="2"/>
      <c r="OA17" s="9">
        <v>1</v>
      </c>
      <c r="OB17" s="3"/>
      <c r="OC17" s="1"/>
      <c r="OD17" s="2"/>
      <c r="OE17" s="9">
        <v>1</v>
      </c>
      <c r="OF17" s="3"/>
      <c r="OG17" s="1"/>
      <c r="OH17" s="2"/>
      <c r="OI17" s="9">
        <v>1</v>
      </c>
      <c r="OJ17" s="3"/>
      <c r="OK17" s="1"/>
      <c r="OL17" s="2"/>
      <c r="OM17" s="9">
        <v>1</v>
      </c>
      <c r="ON17" s="3"/>
      <c r="OO17" s="1"/>
      <c r="OP17" s="2"/>
      <c r="OQ17" s="9">
        <v>1</v>
      </c>
      <c r="OR17" s="3"/>
      <c r="OS17" s="1"/>
      <c r="OT17" s="2"/>
      <c r="OU17" s="9">
        <v>1</v>
      </c>
      <c r="OV17" s="3"/>
      <c r="OW17" s="1"/>
      <c r="OX17" s="2"/>
      <c r="OY17" s="9">
        <v>1</v>
      </c>
      <c r="OZ17" s="3"/>
      <c r="PA17" s="1"/>
      <c r="PB17" s="2"/>
      <c r="PC17" s="9">
        <v>1</v>
      </c>
      <c r="PD17" s="3"/>
      <c r="PE17" s="1"/>
      <c r="PF17" s="2"/>
      <c r="PG17" s="9">
        <v>1</v>
      </c>
      <c r="PH17" s="3"/>
      <c r="PI17" s="1"/>
      <c r="PJ17" s="2"/>
      <c r="PK17" s="9">
        <v>1</v>
      </c>
      <c r="PL17" s="3"/>
      <c r="PM17" s="1"/>
      <c r="PN17" s="2"/>
      <c r="PO17" s="9">
        <v>1</v>
      </c>
      <c r="PP17" s="3"/>
      <c r="PQ17" s="1"/>
      <c r="PR17" s="2"/>
      <c r="PS17" s="9">
        <v>1</v>
      </c>
      <c r="PT17" s="3"/>
      <c r="PU17" s="1"/>
      <c r="PV17" s="2"/>
      <c r="PW17" s="9">
        <v>1</v>
      </c>
      <c r="PX17" s="3"/>
      <c r="PY17" s="1"/>
      <c r="PZ17" s="2"/>
      <c r="QA17" s="9">
        <v>1</v>
      </c>
      <c r="QB17" s="3"/>
      <c r="QC17" s="1"/>
      <c r="QD17" s="2"/>
      <c r="QE17" s="9">
        <v>1</v>
      </c>
      <c r="QF17" s="3"/>
      <c r="QG17" s="1"/>
      <c r="QH17" s="2"/>
      <c r="QI17" s="9">
        <v>1</v>
      </c>
      <c r="QJ17" s="3"/>
      <c r="QK17" s="1"/>
      <c r="QL17" s="2"/>
      <c r="QM17" s="9">
        <v>1</v>
      </c>
      <c r="QN17" s="3"/>
      <c r="QO17" s="1"/>
      <c r="QP17" s="2"/>
      <c r="QQ17" s="9">
        <v>1</v>
      </c>
      <c r="QR17" s="3"/>
      <c r="QS17" s="1"/>
      <c r="QT17" s="2"/>
      <c r="QU17" s="9">
        <v>1</v>
      </c>
      <c r="QV17" s="3"/>
      <c r="QW17" s="1"/>
      <c r="QX17" s="2"/>
      <c r="QY17" s="9">
        <v>1</v>
      </c>
      <c r="QZ17" s="3"/>
      <c r="RA17" s="1"/>
      <c r="RB17" s="2"/>
      <c r="RC17" s="9">
        <v>1</v>
      </c>
      <c r="RD17" s="3"/>
      <c r="RE17" s="1"/>
      <c r="RF17" s="2"/>
      <c r="RG17" s="9">
        <v>1</v>
      </c>
      <c r="RH17" s="3"/>
      <c r="RI17" s="137"/>
    </row>
    <row r="18" spans="1:477" x14ac:dyDescent="0.2">
      <c r="A18" s="36">
        <v>16</v>
      </c>
      <c r="B18" s="1">
        <v>1</v>
      </c>
      <c r="C18" s="2"/>
      <c r="D18" s="2"/>
      <c r="E18" s="3"/>
      <c r="F18" s="37"/>
      <c r="G18" s="38"/>
      <c r="H18" s="41">
        <v>1</v>
      </c>
      <c r="I18" s="39"/>
      <c r="J18" s="123"/>
      <c r="K18" s="123"/>
      <c r="L18" s="123"/>
      <c r="M18" s="123">
        <v>1</v>
      </c>
      <c r="N18" s="126"/>
      <c r="O18" s="1"/>
      <c r="P18" s="2"/>
      <c r="Q18" s="2"/>
      <c r="R18" s="2"/>
      <c r="S18" s="2"/>
      <c r="T18" s="2"/>
      <c r="U18" s="2"/>
      <c r="V18" s="2"/>
      <c r="W18" s="2"/>
      <c r="X18" s="2"/>
      <c r="Y18" s="2"/>
      <c r="Z18" s="2"/>
      <c r="AA18" s="2">
        <v>1</v>
      </c>
      <c r="AB18" s="3"/>
      <c r="AC18" s="37"/>
      <c r="AD18" s="38"/>
      <c r="AE18" s="38"/>
      <c r="AF18" s="38"/>
      <c r="AG18" s="38"/>
      <c r="AH18" s="38"/>
      <c r="AI18" s="38">
        <v>1</v>
      </c>
      <c r="AJ18" s="38"/>
      <c r="AK18" s="38"/>
      <c r="AL18" s="1"/>
      <c r="AM18" s="2"/>
      <c r="AN18" s="2"/>
      <c r="AO18" s="2"/>
      <c r="AP18" s="2"/>
      <c r="AQ18" s="2"/>
      <c r="AR18" s="3">
        <v>1</v>
      </c>
      <c r="AS18" s="1">
        <v>1</v>
      </c>
      <c r="AT18" s="3"/>
      <c r="AU18" s="1"/>
      <c r="AV18" s="3">
        <v>1</v>
      </c>
      <c r="AW18" s="37"/>
      <c r="AX18" s="38"/>
      <c r="AY18" s="38"/>
      <c r="AZ18" s="38"/>
      <c r="BA18" s="38"/>
      <c r="BB18" s="38"/>
      <c r="BC18" s="41">
        <v>1</v>
      </c>
      <c r="BD18" s="39"/>
      <c r="BE18" s="1"/>
      <c r="BF18" s="2"/>
      <c r="BG18" s="2"/>
      <c r="BH18" s="2"/>
      <c r="BI18" s="2"/>
      <c r="BJ18" s="2"/>
      <c r="BK18" s="2"/>
      <c r="BL18" s="3"/>
      <c r="BM18" s="37"/>
      <c r="BN18" s="58"/>
      <c r="BO18" s="58"/>
      <c r="BP18" s="58"/>
      <c r="BQ18" s="58"/>
      <c r="BR18" s="38"/>
      <c r="BS18" s="38"/>
      <c r="BT18" s="38"/>
      <c r="BU18" s="38"/>
      <c r="BV18" s="40"/>
      <c r="BW18" s="38"/>
      <c r="BX18" s="38"/>
      <c r="BY18" s="39"/>
      <c r="BZ18" s="1">
        <v>1</v>
      </c>
      <c r="CA18" s="2"/>
      <c r="CB18" s="2"/>
      <c r="CC18" s="2"/>
      <c r="CD18" s="3"/>
      <c r="CE18" s="37"/>
      <c r="CF18" s="38"/>
      <c r="CG18" s="38">
        <v>1</v>
      </c>
      <c r="CH18" s="38"/>
      <c r="CI18" s="38"/>
      <c r="CJ18" s="41"/>
      <c r="CK18" s="37">
        <v>1</v>
      </c>
      <c r="CL18" s="38"/>
      <c r="CM18" s="38"/>
      <c r="CN18" s="38"/>
      <c r="CO18" s="38"/>
      <c r="CP18" s="41"/>
      <c r="CQ18" s="52"/>
      <c r="CR18" s="37">
        <v>1</v>
      </c>
      <c r="CS18" s="38"/>
      <c r="CT18" s="38"/>
      <c r="CU18" s="39"/>
      <c r="CV18" s="1"/>
      <c r="CW18" s="2"/>
      <c r="CX18" s="2"/>
      <c r="CY18" s="2">
        <v>1</v>
      </c>
      <c r="CZ18" s="3"/>
      <c r="DA18" s="37"/>
      <c r="DB18" s="38"/>
      <c r="DC18" s="38">
        <v>1</v>
      </c>
      <c r="DD18" s="39"/>
      <c r="DE18" s="1"/>
      <c r="DF18" s="5"/>
      <c r="DG18" s="5"/>
      <c r="DH18" s="5"/>
      <c r="DI18" s="2"/>
      <c r="DJ18" s="2"/>
      <c r="DK18" s="2"/>
      <c r="DL18" s="9"/>
      <c r="DM18" s="3"/>
      <c r="DN18" s="37">
        <v>1</v>
      </c>
      <c r="DO18" s="38"/>
      <c r="DP18" s="38"/>
      <c r="DQ18" s="39"/>
      <c r="DR18" s="1"/>
      <c r="DS18" s="2"/>
      <c r="DT18" s="2"/>
      <c r="DU18" s="2"/>
      <c r="DV18" s="2"/>
      <c r="DW18" s="2">
        <v>1</v>
      </c>
      <c r="DX18" s="2"/>
      <c r="DY18" s="3"/>
      <c r="DZ18" s="37"/>
      <c r="EA18" s="58"/>
      <c r="EB18" s="58"/>
      <c r="EC18" s="58"/>
      <c r="ED18" s="58"/>
      <c r="EE18" s="58"/>
      <c r="EF18" s="58"/>
      <c r="EG18" s="38">
        <v>1</v>
      </c>
      <c r="EH18" s="39"/>
      <c r="EI18" s="1"/>
      <c r="EJ18" s="5">
        <v>1</v>
      </c>
      <c r="EK18" s="5"/>
      <c r="EL18" s="5"/>
      <c r="EM18" s="5"/>
      <c r="EN18" s="5"/>
      <c r="EO18" s="5"/>
      <c r="EP18" s="5"/>
      <c r="EQ18" s="2"/>
      <c r="ER18" s="2"/>
      <c r="ES18" s="3"/>
      <c r="ET18" s="122">
        <v>1</v>
      </c>
      <c r="EU18" s="123"/>
      <c r="EV18" s="123"/>
      <c r="EW18" s="123"/>
      <c r="EX18" s="123"/>
      <c r="EY18" s="123"/>
      <c r="EZ18" s="123"/>
      <c r="FA18" s="124"/>
      <c r="FB18" s="1">
        <v>1</v>
      </c>
      <c r="FC18" s="5"/>
      <c r="FD18" s="5"/>
      <c r="FE18" s="5"/>
      <c r="FF18" s="5"/>
      <c r="FG18" s="5"/>
      <c r="FH18" s="5"/>
      <c r="FI18" s="5"/>
      <c r="FJ18" s="5"/>
      <c r="FK18" s="2">
        <v>1</v>
      </c>
      <c r="FL18" s="2"/>
      <c r="FM18" s="2"/>
      <c r="FN18" s="2"/>
      <c r="FO18" s="3"/>
      <c r="FP18" s="122"/>
      <c r="FQ18" s="123">
        <v>1</v>
      </c>
      <c r="FR18" s="123"/>
      <c r="FS18" s="123"/>
      <c r="FT18" s="123"/>
      <c r="FU18" s="124"/>
      <c r="FV18" s="1">
        <v>1</v>
      </c>
      <c r="FW18" s="5">
        <v>1</v>
      </c>
      <c r="FX18" s="5">
        <v>1</v>
      </c>
      <c r="FY18" s="5">
        <v>1</v>
      </c>
      <c r="FZ18" s="5">
        <v>1</v>
      </c>
      <c r="GA18" s="2"/>
      <c r="GB18" s="2">
        <v>1</v>
      </c>
      <c r="GC18" s="2"/>
      <c r="GD18" s="2"/>
      <c r="GE18" s="3"/>
      <c r="GF18" s="122"/>
      <c r="GG18" s="123"/>
      <c r="GH18" s="123">
        <v>1</v>
      </c>
      <c r="GI18" s="123"/>
      <c r="GJ18" s="124"/>
      <c r="GK18" s="1"/>
      <c r="GL18" s="2">
        <v>1</v>
      </c>
      <c r="GM18" s="2">
        <v>1</v>
      </c>
      <c r="GN18" s="2"/>
      <c r="GO18" s="2"/>
      <c r="GP18" s="2"/>
      <c r="GQ18" s="3"/>
      <c r="GR18" s="122">
        <v>1</v>
      </c>
      <c r="GS18" s="123">
        <v>1</v>
      </c>
      <c r="GT18" s="123">
        <v>1</v>
      </c>
      <c r="GU18" s="123"/>
      <c r="GV18" s="123"/>
      <c r="GW18" s="123">
        <v>1</v>
      </c>
      <c r="GX18" s="123"/>
      <c r="GY18" s="123"/>
      <c r="GZ18" s="123"/>
      <c r="HA18" s="124"/>
      <c r="HB18" s="1"/>
      <c r="HC18" s="2">
        <v>1</v>
      </c>
      <c r="HD18" s="3"/>
      <c r="HE18" s="125"/>
      <c r="HF18" s="123"/>
      <c r="HG18" s="126"/>
      <c r="HH18" s="1"/>
      <c r="HI18" s="2">
        <v>1</v>
      </c>
      <c r="HJ18" s="2"/>
      <c r="HK18" s="2"/>
      <c r="HL18" s="2"/>
      <c r="HM18" s="2">
        <v>1</v>
      </c>
      <c r="HN18" s="3"/>
      <c r="HO18" s="122"/>
      <c r="HP18" s="123"/>
      <c r="HQ18" s="123"/>
      <c r="HR18" s="123"/>
      <c r="HS18" s="123"/>
      <c r="HT18" s="123"/>
      <c r="HU18" s="123">
        <v>1</v>
      </c>
      <c r="HV18" s="126"/>
      <c r="HW18" s="1">
        <v>1</v>
      </c>
      <c r="HX18" s="2"/>
      <c r="HY18" s="2"/>
      <c r="HZ18" s="2"/>
      <c r="IA18" s="2"/>
      <c r="IB18" s="2"/>
      <c r="IC18" s="9"/>
      <c r="ID18" s="125">
        <v>1</v>
      </c>
      <c r="IE18" s="122"/>
      <c r="IF18" s="122">
        <v>1</v>
      </c>
      <c r="IG18" s="122"/>
      <c r="IH18" s="122"/>
      <c r="II18" s="122"/>
      <c r="IJ18" s="122"/>
      <c r="IK18" s="122"/>
      <c r="IL18" s="122"/>
      <c r="IM18" s="122">
        <v>1</v>
      </c>
      <c r="IN18" s="122"/>
      <c r="IO18" s="122"/>
      <c r="IP18" s="122"/>
      <c r="IQ18" s="122"/>
      <c r="IR18" s="122"/>
      <c r="IS18" s="122"/>
      <c r="IT18" s="122"/>
      <c r="IU18" s="123"/>
      <c r="IV18" s="123">
        <v>1</v>
      </c>
      <c r="IW18" s="123"/>
      <c r="IX18" s="123"/>
      <c r="IY18" s="126"/>
      <c r="IZ18" s="5">
        <v>1</v>
      </c>
      <c r="JA18" s="2"/>
      <c r="JB18" s="9"/>
      <c r="JC18" s="125"/>
      <c r="JD18" s="123"/>
      <c r="JE18" s="123"/>
      <c r="JF18" s="123">
        <v>1</v>
      </c>
      <c r="JG18" s="123"/>
      <c r="JH18" s="126"/>
      <c r="JI18" s="5">
        <v>1</v>
      </c>
      <c r="JJ18" s="2"/>
      <c r="JK18" s="2"/>
      <c r="JL18" s="2"/>
      <c r="JM18" s="2"/>
      <c r="JN18" s="9"/>
      <c r="JO18" s="125"/>
      <c r="JP18" s="123"/>
      <c r="JQ18" s="123"/>
      <c r="JR18" s="123"/>
      <c r="JS18" s="123"/>
      <c r="JT18" s="123"/>
      <c r="JU18" s="123"/>
      <c r="JV18" s="123">
        <v>1</v>
      </c>
      <c r="JW18" s="123"/>
      <c r="JX18" s="126"/>
      <c r="JY18" s="5">
        <v>1</v>
      </c>
      <c r="JZ18" s="5"/>
      <c r="KA18" s="5"/>
      <c r="KB18" s="5"/>
      <c r="KC18" s="5"/>
      <c r="KD18" s="5">
        <v>1</v>
      </c>
      <c r="KE18" s="5"/>
      <c r="KF18" s="5"/>
      <c r="KG18" s="5"/>
      <c r="KH18" s="5">
        <v>1</v>
      </c>
      <c r="KI18" s="5"/>
      <c r="KJ18" s="5"/>
      <c r="KK18" s="5"/>
      <c r="KL18" s="5"/>
      <c r="KM18" s="5"/>
      <c r="KN18" s="5"/>
      <c r="KO18" s="2"/>
      <c r="KP18" s="9"/>
      <c r="KQ18" s="125"/>
      <c r="KR18" s="123">
        <v>1</v>
      </c>
      <c r="KS18" s="123">
        <v>1</v>
      </c>
      <c r="KT18" s="123">
        <v>1</v>
      </c>
      <c r="KU18" s="123"/>
      <c r="KV18" s="123"/>
      <c r="KW18" s="123"/>
      <c r="KX18" s="123"/>
      <c r="KY18" s="123"/>
      <c r="KZ18" s="123"/>
      <c r="LA18" s="124"/>
      <c r="LB18" s="1"/>
      <c r="LC18" s="2"/>
      <c r="LD18" s="9"/>
      <c r="LE18" s="9"/>
      <c r="LF18" s="9"/>
      <c r="LG18" s="9">
        <v>1</v>
      </c>
      <c r="LH18" s="9"/>
      <c r="LI18" s="3"/>
      <c r="LJ18" s="1"/>
      <c r="LK18" s="2"/>
      <c r="LL18" s="9"/>
      <c r="LM18" s="9"/>
      <c r="LN18" s="9"/>
      <c r="LO18" s="9">
        <v>1</v>
      </c>
      <c r="LP18" s="9"/>
      <c r="LQ18" s="3"/>
      <c r="LR18" s="122"/>
      <c r="LS18" s="122"/>
      <c r="LT18" s="122"/>
      <c r="LU18" s="122"/>
      <c r="LV18" s="122"/>
      <c r="LW18" s="122"/>
      <c r="LX18" s="124"/>
      <c r="LY18" s="1"/>
      <c r="LZ18" s="5"/>
      <c r="MA18" s="5"/>
      <c r="MB18" s="5"/>
      <c r="MC18" s="5"/>
      <c r="MD18" s="5"/>
      <c r="ME18" s="5"/>
      <c r="MF18" s="5"/>
      <c r="MG18" s="5"/>
      <c r="MH18" s="5"/>
      <c r="MI18" s="5"/>
      <c r="MJ18" s="5"/>
      <c r="MK18" s="5"/>
      <c r="ML18" s="5"/>
      <c r="MM18" s="5"/>
      <c r="MN18" s="2">
        <v>1</v>
      </c>
      <c r="MO18" s="3"/>
      <c r="MP18" s="122">
        <v>1</v>
      </c>
      <c r="MQ18" s="122">
        <v>1</v>
      </c>
      <c r="MR18" s="122">
        <v>1</v>
      </c>
      <c r="MS18" s="122"/>
      <c r="MT18" s="122"/>
      <c r="MU18" s="122"/>
      <c r="MV18" s="123"/>
      <c r="MW18" s="123"/>
      <c r="MX18" s="123"/>
      <c r="MY18" s="123"/>
      <c r="MZ18" s="123"/>
      <c r="NA18" s="123"/>
      <c r="NB18" s="124"/>
      <c r="NC18" s="1"/>
      <c r="ND18" s="5"/>
      <c r="NE18" s="5">
        <v>1</v>
      </c>
      <c r="NF18" s="5"/>
      <c r="NG18" s="5"/>
      <c r="NH18" s="3"/>
      <c r="NI18" s="1"/>
      <c r="NJ18" s="2">
        <v>1</v>
      </c>
      <c r="NK18" s="9"/>
      <c r="NL18" s="3" t="s">
        <v>292</v>
      </c>
      <c r="NM18" s="1"/>
      <c r="NN18" s="2">
        <v>1</v>
      </c>
      <c r="NO18" s="9"/>
      <c r="NP18" s="3" t="s">
        <v>292</v>
      </c>
      <c r="NQ18" s="1"/>
      <c r="NR18" s="2">
        <v>1</v>
      </c>
      <c r="NS18" s="9"/>
      <c r="NT18" s="3" t="s">
        <v>292</v>
      </c>
      <c r="NU18" s="1"/>
      <c r="NV18" s="2">
        <v>1</v>
      </c>
      <c r="NW18" s="9"/>
      <c r="NX18" s="3" t="s">
        <v>292</v>
      </c>
      <c r="NY18" s="1"/>
      <c r="NZ18" s="2">
        <v>1</v>
      </c>
      <c r="OA18" s="9"/>
      <c r="OB18" s="3" t="s">
        <v>292</v>
      </c>
      <c r="OC18" s="1"/>
      <c r="OD18" s="2">
        <v>1</v>
      </c>
      <c r="OE18" s="9"/>
      <c r="OF18" s="3" t="s">
        <v>292</v>
      </c>
      <c r="OG18" s="1"/>
      <c r="OH18" s="2">
        <v>1</v>
      </c>
      <c r="OI18" s="9"/>
      <c r="OJ18" s="3" t="s">
        <v>292</v>
      </c>
      <c r="OK18" s="1"/>
      <c r="OL18" s="2">
        <v>1</v>
      </c>
      <c r="OM18" s="9"/>
      <c r="ON18" s="3" t="s">
        <v>292</v>
      </c>
      <c r="OO18" s="1"/>
      <c r="OP18" s="2">
        <v>1</v>
      </c>
      <c r="OQ18" s="9"/>
      <c r="OR18" s="3" t="s">
        <v>292</v>
      </c>
      <c r="OS18" s="1"/>
      <c r="OT18" s="2">
        <v>1</v>
      </c>
      <c r="OU18" s="9"/>
      <c r="OV18" s="3" t="s">
        <v>292</v>
      </c>
      <c r="OW18" s="1"/>
      <c r="OX18" s="2">
        <v>1</v>
      </c>
      <c r="OY18" s="9"/>
      <c r="OZ18" s="3" t="s">
        <v>292</v>
      </c>
      <c r="PA18" s="1"/>
      <c r="PB18" s="2">
        <v>1</v>
      </c>
      <c r="PC18" s="9"/>
      <c r="PD18" s="3" t="s">
        <v>292</v>
      </c>
      <c r="PE18" s="1"/>
      <c r="PF18" s="2">
        <v>1</v>
      </c>
      <c r="PG18" s="9"/>
      <c r="PH18" s="3" t="s">
        <v>292</v>
      </c>
      <c r="PI18" s="1"/>
      <c r="PJ18" s="2">
        <v>1</v>
      </c>
      <c r="PK18" s="9"/>
      <c r="PL18" s="3" t="s">
        <v>292</v>
      </c>
      <c r="PM18" s="1"/>
      <c r="PN18" s="2">
        <v>1</v>
      </c>
      <c r="PO18" s="9"/>
      <c r="PP18" s="3" t="s">
        <v>292</v>
      </c>
      <c r="PQ18" s="1"/>
      <c r="PR18" s="2">
        <v>1</v>
      </c>
      <c r="PS18" s="9"/>
      <c r="PT18" s="3" t="s">
        <v>292</v>
      </c>
      <c r="PU18" s="1"/>
      <c r="PV18" s="2">
        <v>1</v>
      </c>
      <c r="PW18" s="9"/>
      <c r="PX18" s="3" t="s">
        <v>292</v>
      </c>
      <c r="PY18" s="1"/>
      <c r="PZ18" s="2">
        <v>1</v>
      </c>
      <c r="QA18" s="9"/>
      <c r="QB18" s="3" t="s">
        <v>292</v>
      </c>
      <c r="QC18" s="1"/>
      <c r="QD18" s="2">
        <v>1</v>
      </c>
      <c r="QE18" s="9"/>
      <c r="QF18" s="3" t="s">
        <v>292</v>
      </c>
      <c r="QG18" s="1"/>
      <c r="QH18" s="2">
        <v>1</v>
      </c>
      <c r="QI18" s="9"/>
      <c r="QJ18" s="3" t="s">
        <v>292</v>
      </c>
      <c r="QK18" s="1"/>
      <c r="QL18" s="2">
        <v>1</v>
      </c>
      <c r="QM18" s="9"/>
      <c r="QN18" s="3" t="s">
        <v>292</v>
      </c>
      <c r="QO18" s="1"/>
      <c r="QP18" s="2">
        <v>1</v>
      </c>
      <c r="QQ18" s="9"/>
      <c r="QR18" s="3" t="s">
        <v>292</v>
      </c>
      <c r="QS18" s="1"/>
      <c r="QT18" s="2">
        <v>1</v>
      </c>
      <c r="QU18" s="9"/>
      <c r="QV18" s="3" t="s">
        <v>292</v>
      </c>
      <c r="QW18" s="1"/>
      <c r="QX18" s="2">
        <v>1</v>
      </c>
      <c r="QY18" s="9"/>
      <c r="QZ18" s="3" t="s">
        <v>292</v>
      </c>
      <c r="RA18" s="1"/>
      <c r="RB18" s="2">
        <v>1</v>
      </c>
      <c r="RC18" s="9"/>
      <c r="RD18" s="3" t="s">
        <v>292</v>
      </c>
      <c r="RE18" s="1"/>
      <c r="RF18" s="2">
        <v>1</v>
      </c>
      <c r="RG18" s="9"/>
      <c r="RH18" s="3" t="s">
        <v>292</v>
      </c>
      <c r="RI18" s="137"/>
    </row>
    <row r="19" spans="1:477" x14ac:dyDescent="0.2">
      <c r="A19" s="36">
        <v>17</v>
      </c>
      <c r="B19" s="1">
        <v>1</v>
      </c>
      <c r="C19" s="2"/>
      <c r="D19" s="2"/>
      <c r="E19" s="3"/>
      <c r="F19" s="37"/>
      <c r="G19" s="38">
        <v>1</v>
      </c>
      <c r="H19" s="41"/>
      <c r="I19" s="39"/>
      <c r="J19" s="123"/>
      <c r="K19" s="123"/>
      <c r="L19" s="123"/>
      <c r="M19" s="123">
        <v>1</v>
      </c>
      <c r="N19" s="126"/>
      <c r="O19" s="1"/>
      <c r="P19" s="2"/>
      <c r="Q19" s="2"/>
      <c r="R19" s="2"/>
      <c r="S19" s="2"/>
      <c r="T19" s="2"/>
      <c r="U19" s="2"/>
      <c r="V19" s="2"/>
      <c r="W19" s="2"/>
      <c r="X19" s="2"/>
      <c r="Y19" s="2"/>
      <c r="Z19" s="2"/>
      <c r="AA19" s="2">
        <v>1</v>
      </c>
      <c r="AB19" s="3"/>
      <c r="AC19" s="37"/>
      <c r="AD19" s="38"/>
      <c r="AE19" s="38"/>
      <c r="AF19" s="38"/>
      <c r="AG19" s="38"/>
      <c r="AH19" s="38"/>
      <c r="AI19" s="38">
        <v>1</v>
      </c>
      <c r="AJ19" s="38"/>
      <c r="AK19" s="38"/>
      <c r="AL19" s="1"/>
      <c r="AM19" s="2"/>
      <c r="AN19" s="2"/>
      <c r="AO19" s="2"/>
      <c r="AP19" s="2"/>
      <c r="AQ19" s="2"/>
      <c r="AR19" s="3">
        <v>1</v>
      </c>
      <c r="AS19" s="1">
        <v>1</v>
      </c>
      <c r="AT19" s="3"/>
      <c r="AU19" s="1"/>
      <c r="AV19" s="3">
        <v>1</v>
      </c>
      <c r="AW19" s="37"/>
      <c r="AX19" s="38"/>
      <c r="AY19" s="38"/>
      <c r="AZ19" s="38"/>
      <c r="BA19" s="38"/>
      <c r="BB19" s="38"/>
      <c r="BC19" s="41">
        <v>1</v>
      </c>
      <c r="BD19" s="39"/>
      <c r="BE19" s="1"/>
      <c r="BF19" s="2"/>
      <c r="BG19" s="2"/>
      <c r="BH19" s="2"/>
      <c r="BI19" s="2"/>
      <c r="BJ19" s="2"/>
      <c r="BK19" s="2"/>
      <c r="BL19" s="3"/>
      <c r="BM19" s="37"/>
      <c r="BN19" s="58"/>
      <c r="BO19" s="58"/>
      <c r="BP19" s="58"/>
      <c r="BQ19" s="58"/>
      <c r="BR19" s="38"/>
      <c r="BS19" s="38"/>
      <c r="BT19" s="38"/>
      <c r="BU19" s="38"/>
      <c r="BV19" s="40"/>
      <c r="BW19" s="38"/>
      <c r="BX19" s="38"/>
      <c r="BY19" s="39"/>
      <c r="BZ19" s="1">
        <v>1</v>
      </c>
      <c r="CA19" s="2"/>
      <c r="CB19" s="2"/>
      <c r="CC19" s="2"/>
      <c r="CD19" s="3"/>
      <c r="CE19" s="37"/>
      <c r="CF19" s="38"/>
      <c r="CG19" s="38">
        <v>1</v>
      </c>
      <c r="CH19" s="38"/>
      <c r="CI19" s="38"/>
      <c r="CJ19" s="41"/>
      <c r="CK19" s="37">
        <v>1</v>
      </c>
      <c r="CL19" s="38"/>
      <c r="CM19" s="38"/>
      <c r="CN19" s="38"/>
      <c r="CO19" s="38"/>
      <c r="CP19" s="41"/>
      <c r="CQ19" s="39"/>
      <c r="CR19" s="37">
        <v>1</v>
      </c>
      <c r="CS19" s="38"/>
      <c r="CT19" s="38"/>
      <c r="CU19" s="39"/>
      <c r="CV19" s="1"/>
      <c r="CW19" s="2"/>
      <c r="CX19" s="2"/>
      <c r="CY19" s="2">
        <v>1</v>
      </c>
      <c r="CZ19" s="3"/>
      <c r="DA19" s="57"/>
      <c r="DB19" s="59"/>
      <c r="DC19" s="38">
        <v>1</v>
      </c>
      <c r="DD19" s="39"/>
      <c r="DE19" s="1"/>
      <c r="DF19" s="5"/>
      <c r="DG19" s="5"/>
      <c r="DH19" s="5"/>
      <c r="DI19" s="2"/>
      <c r="DJ19" s="2"/>
      <c r="DK19" s="2"/>
      <c r="DL19" s="9"/>
      <c r="DM19" s="3"/>
      <c r="DN19" s="37">
        <v>1</v>
      </c>
      <c r="DO19" s="38"/>
      <c r="DP19" s="38"/>
      <c r="DQ19" s="39"/>
      <c r="DR19" s="1"/>
      <c r="DS19" s="2"/>
      <c r="DT19" s="2">
        <v>1</v>
      </c>
      <c r="DU19" s="2">
        <v>1</v>
      </c>
      <c r="DV19" s="2">
        <v>1</v>
      </c>
      <c r="DW19" s="2"/>
      <c r="DX19" s="2"/>
      <c r="DY19" s="3"/>
      <c r="DZ19" s="37">
        <v>1</v>
      </c>
      <c r="EA19" s="58">
        <v>1</v>
      </c>
      <c r="EB19" s="58"/>
      <c r="EC19" s="58"/>
      <c r="ED19" s="58"/>
      <c r="EE19" s="58">
        <v>1</v>
      </c>
      <c r="EF19" s="58"/>
      <c r="EG19" s="38"/>
      <c r="EH19" s="39"/>
      <c r="EI19" s="1"/>
      <c r="EJ19" s="5"/>
      <c r="EK19" s="5"/>
      <c r="EL19" s="5"/>
      <c r="EM19" s="5"/>
      <c r="EN19" s="5"/>
      <c r="EO19" s="5"/>
      <c r="EP19" s="5"/>
      <c r="EQ19" s="2"/>
      <c r="ER19" s="2">
        <v>1</v>
      </c>
      <c r="ES19" s="3"/>
      <c r="ET19" s="122">
        <v>1</v>
      </c>
      <c r="EU19" s="123"/>
      <c r="EV19" s="123"/>
      <c r="EW19" s="123"/>
      <c r="EX19" s="123"/>
      <c r="EY19" s="123"/>
      <c r="EZ19" s="123"/>
      <c r="FA19" s="124"/>
      <c r="FB19" s="1"/>
      <c r="FC19" s="5"/>
      <c r="FD19" s="5"/>
      <c r="FE19" s="5"/>
      <c r="FF19" s="5"/>
      <c r="FG19" s="5"/>
      <c r="FH19" s="5"/>
      <c r="FI19" s="5"/>
      <c r="FJ19" s="5"/>
      <c r="FK19" s="2"/>
      <c r="FL19" s="2"/>
      <c r="FM19" s="2"/>
      <c r="FN19" s="2">
        <v>1</v>
      </c>
      <c r="FO19" s="3"/>
      <c r="FP19" s="122"/>
      <c r="FQ19" s="123"/>
      <c r="FR19" s="123">
        <v>1</v>
      </c>
      <c r="FS19" s="123"/>
      <c r="FT19" s="123"/>
      <c r="FU19" s="124"/>
      <c r="FV19" s="1"/>
      <c r="FW19" s="5"/>
      <c r="FX19" s="5"/>
      <c r="FY19" s="5"/>
      <c r="FZ19" s="5"/>
      <c r="GA19" s="2"/>
      <c r="GB19" s="2"/>
      <c r="GC19" s="2"/>
      <c r="GD19" s="2"/>
      <c r="GE19" s="3">
        <v>1</v>
      </c>
      <c r="GF19" s="122">
        <v>1</v>
      </c>
      <c r="GG19" s="123"/>
      <c r="GH19" s="123"/>
      <c r="GI19" s="123"/>
      <c r="GJ19" s="124"/>
      <c r="GK19" s="1"/>
      <c r="GL19" s="2"/>
      <c r="GM19" s="2"/>
      <c r="GN19" s="2"/>
      <c r="GO19" s="2">
        <v>1</v>
      </c>
      <c r="GP19" s="2"/>
      <c r="GQ19" s="3"/>
      <c r="GR19" s="122"/>
      <c r="GS19" s="123"/>
      <c r="GT19" s="123"/>
      <c r="GU19" s="123"/>
      <c r="GV19" s="123"/>
      <c r="GW19" s="123"/>
      <c r="GX19" s="123"/>
      <c r="GY19" s="123"/>
      <c r="GZ19" s="123">
        <v>1</v>
      </c>
      <c r="HA19" s="124"/>
      <c r="HB19" s="1"/>
      <c r="HC19" s="2">
        <v>1</v>
      </c>
      <c r="HD19" s="3"/>
      <c r="HE19" s="125"/>
      <c r="HF19" s="123"/>
      <c r="HG19" s="126"/>
      <c r="HH19" s="1"/>
      <c r="HI19" s="2">
        <v>1</v>
      </c>
      <c r="HJ19" s="2"/>
      <c r="HK19" s="2">
        <v>1</v>
      </c>
      <c r="HL19" s="2"/>
      <c r="HM19" s="2"/>
      <c r="HN19" s="3"/>
      <c r="HO19" s="122"/>
      <c r="HP19" s="123"/>
      <c r="HQ19" s="123"/>
      <c r="HR19" s="123"/>
      <c r="HS19" s="123"/>
      <c r="HT19" s="123"/>
      <c r="HU19" s="123">
        <v>1</v>
      </c>
      <c r="HV19" s="126"/>
      <c r="HW19" s="1">
        <v>1</v>
      </c>
      <c r="HX19" s="2"/>
      <c r="HY19" s="2"/>
      <c r="HZ19" s="2"/>
      <c r="IA19" s="2"/>
      <c r="IB19" s="2"/>
      <c r="IC19" s="9"/>
      <c r="ID19" s="125"/>
      <c r="IE19" s="122"/>
      <c r="IF19" s="122"/>
      <c r="IG19" s="122"/>
      <c r="IH19" s="122"/>
      <c r="II19" s="122"/>
      <c r="IJ19" s="122"/>
      <c r="IK19" s="122"/>
      <c r="IL19" s="122"/>
      <c r="IM19" s="122"/>
      <c r="IN19" s="122"/>
      <c r="IO19" s="122"/>
      <c r="IP19" s="122"/>
      <c r="IQ19" s="122"/>
      <c r="IR19" s="122"/>
      <c r="IS19" s="122"/>
      <c r="IT19" s="122"/>
      <c r="IU19" s="123"/>
      <c r="IV19" s="123"/>
      <c r="IW19" s="123"/>
      <c r="IX19" s="123">
        <v>1</v>
      </c>
      <c r="IY19" s="126"/>
      <c r="IZ19" s="5">
        <v>1</v>
      </c>
      <c r="JA19" s="2"/>
      <c r="JB19" s="9"/>
      <c r="JC19" s="125"/>
      <c r="JD19" s="123"/>
      <c r="JE19" s="123"/>
      <c r="JF19" s="123">
        <v>1</v>
      </c>
      <c r="JG19" s="123"/>
      <c r="JH19" s="126"/>
      <c r="JI19" s="5"/>
      <c r="JJ19" s="2"/>
      <c r="JK19" s="2"/>
      <c r="JL19" s="2"/>
      <c r="JM19" s="2">
        <v>1</v>
      </c>
      <c r="JN19" s="9"/>
      <c r="JO19" s="125"/>
      <c r="JP19" s="123"/>
      <c r="JQ19" s="123"/>
      <c r="JR19" s="123"/>
      <c r="JS19" s="123">
        <v>1</v>
      </c>
      <c r="JT19" s="123">
        <v>1</v>
      </c>
      <c r="JU19" s="123">
        <v>1</v>
      </c>
      <c r="JV19" s="123"/>
      <c r="JW19" s="123"/>
      <c r="JX19" s="126"/>
      <c r="JY19" s="5"/>
      <c r="JZ19" s="5"/>
      <c r="KA19" s="5"/>
      <c r="KB19" s="5"/>
      <c r="KC19" s="5"/>
      <c r="KD19" s="5"/>
      <c r="KE19" s="5"/>
      <c r="KF19" s="5"/>
      <c r="KG19" s="5">
        <v>1</v>
      </c>
      <c r="KH19" s="5"/>
      <c r="KI19" s="5"/>
      <c r="KJ19" s="5"/>
      <c r="KK19" s="5"/>
      <c r="KL19" s="5"/>
      <c r="KM19" s="5"/>
      <c r="KN19" s="5"/>
      <c r="KO19" s="2"/>
      <c r="KP19" s="9">
        <v>1</v>
      </c>
      <c r="KQ19" s="125"/>
      <c r="KR19" s="123"/>
      <c r="KS19" s="123"/>
      <c r="KT19" s="123"/>
      <c r="KU19" s="123"/>
      <c r="KV19" s="123"/>
      <c r="KW19" s="123"/>
      <c r="KX19" s="123"/>
      <c r="KY19" s="123"/>
      <c r="KZ19" s="123">
        <v>1</v>
      </c>
      <c r="LA19" s="124"/>
      <c r="LB19" s="1"/>
      <c r="LC19" s="2"/>
      <c r="LD19" s="9"/>
      <c r="LE19" s="9"/>
      <c r="LF19" s="9"/>
      <c r="LG19" s="9"/>
      <c r="LH19" s="9"/>
      <c r="LI19" s="3">
        <v>1</v>
      </c>
      <c r="LJ19" s="1"/>
      <c r="LK19" s="2"/>
      <c r="LL19" s="9"/>
      <c r="LM19" s="9"/>
      <c r="LN19" s="9"/>
      <c r="LO19" s="9"/>
      <c r="LP19" s="9"/>
      <c r="LQ19" s="3">
        <v>1</v>
      </c>
      <c r="LR19" s="122"/>
      <c r="LS19" s="122"/>
      <c r="LT19" s="122"/>
      <c r="LU19" s="122"/>
      <c r="LV19" s="122"/>
      <c r="LW19" s="122"/>
      <c r="LX19" s="124">
        <v>1</v>
      </c>
      <c r="LY19" s="1"/>
      <c r="LZ19" s="5"/>
      <c r="MA19" s="5"/>
      <c r="MB19" s="5"/>
      <c r="MC19" s="5"/>
      <c r="MD19" s="5"/>
      <c r="ME19" s="5"/>
      <c r="MF19" s="5"/>
      <c r="MG19" s="5"/>
      <c r="MH19" s="5"/>
      <c r="MI19" s="5"/>
      <c r="MJ19" s="5"/>
      <c r="MK19" s="5"/>
      <c r="ML19" s="5"/>
      <c r="MM19" s="5"/>
      <c r="MN19" s="2">
        <v>1</v>
      </c>
      <c r="MO19" s="3"/>
      <c r="MP19" s="122">
        <v>1</v>
      </c>
      <c r="MQ19" s="122">
        <v>1</v>
      </c>
      <c r="MR19" s="122">
        <v>1</v>
      </c>
      <c r="MS19" s="122"/>
      <c r="MT19" s="122"/>
      <c r="MU19" s="122"/>
      <c r="MV19" s="123"/>
      <c r="MW19" s="123"/>
      <c r="MX19" s="123"/>
      <c r="MY19" s="123"/>
      <c r="MZ19" s="123"/>
      <c r="NA19" s="123"/>
      <c r="NB19" s="124"/>
      <c r="NC19" s="1"/>
      <c r="ND19" s="5"/>
      <c r="NE19" s="5"/>
      <c r="NF19" s="5"/>
      <c r="NG19" s="5">
        <v>1</v>
      </c>
      <c r="NH19" s="3"/>
      <c r="NI19" s="1"/>
      <c r="NJ19" s="2">
        <v>1</v>
      </c>
      <c r="NK19" s="9"/>
      <c r="NL19" s="3" t="s">
        <v>292</v>
      </c>
      <c r="NM19" s="1"/>
      <c r="NN19" s="2">
        <v>1</v>
      </c>
      <c r="NO19" s="9"/>
      <c r="NP19" s="3" t="s">
        <v>295</v>
      </c>
      <c r="NQ19" s="1"/>
      <c r="NR19" s="2">
        <v>1</v>
      </c>
      <c r="NS19" s="9"/>
      <c r="NT19" s="3" t="s">
        <v>292</v>
      </c>
      <c r="NU19" s="1"/>
      <c r="NV19" s="2">
        <v>1</v>
      </c>
      <c r="NW19" s="9"/>
      <c r="NX19" s="3" t="s">
        <v>295</v>
      </c>
      <c r="NY19" s="1"/>
      <c r="NZ19" s="2">
        <v>1</v>
      </c>
      <c r="OA19" s="9"/>
      <c r="OB19" s="3" t="s">
        <v>292</v>
      </c>
      <c r="OC19" s="1"/>
      <c r="OD19" s="2">
        <v>1</v>
      </c>
      <c r="OE19" s="9"/>
      <c r="OF19" s="3" t="s">
        <v>295</v>
      </c>
      <c r="OG19" s="1"/>
      <c r="OH19" s="2">
        <v>1</v>
      </c>
      <c r="OI19" s="9"/>
      <c r="OJ19" s="3" t="s">
        <v>292</v>
      </c>
      <c r="OK19" s="1"/>
      <c r="OL19" s="2">
        <v>1</v>
      </c>
      <c r="OM19" s="9"/>
      <c r="ON19" s="3" t="s">
        <v>295</v>
      </c>
      <c r="OO19" s="1"/>
      <c r="OP19" s="2">
        <v>1</v>
      </c>
      <c r="OQ19" s="9"/>
      <c r="OR19" s="3" t="s">
        <v>292</v>
      </c>
      <c r="OS19" s="1"/>
      <c r="OT19" s="2">
        <v>1</v>
      </c>
      <c r="OU19" s="9"/>
      <c r="OV19" s="3" t="s">
        <v>295</v>
      </c>
      <c r="OW19" s="1"/>
      <c r="OX19" s="2">
        <v>1</v>
      </c>
      <c r="OY19" s="9"/>
      <c r="OZ19" s="3" t="s">
        <v>292</v>
      </c>
      <c r="PA19" s="1"/>
      <c r="PB19" s="2">
        <v>1</v>
      </c>
      <c r="PC19" s="9"/>
      <c r="PD19" s="3" t="s">
        <v>295</v>
      </c>
      <c r="PE19" s="1"/>
      <c r="PF19" s="2">
        <v>1</v>
      </c>
      <c r="PG19" s="9"/>
      <c r="PH19" s="3" t="s">
        <v>292</v>
      </c>
      <c r="PI19" s="1"/>
      <c r="PJ19" s="2">
        <v>1</v>
      </c>
      <c r="PK19" s="9"/>
      <c r="PL19" s="3" t="s">
        <v>295</v>
      </c>
      <c r="PM19" s="1"/>
      <c r="PN19" s="2">
        <v>1</v>
      </c>
      <c r="PO19" s="9"/>
      <c r="PP19" s="3" t="s">
        <v>292</v>
      </c>
      <c r="PQ19" s="1"/>
      <c r="PR19" s="2">
        <v>1</v>
      </c>
      <c r="PS19" s="9"/>
      <c r="PT19" s="3" t="s">
        <v>295</v>
      </c>
      <c r="PU19" s="1"/>
      <c r="PV19" s="2">
        <v>1</v>
      </c>
      <c r="PW19" s="9"/>
      <c r="PX19" s="3" t="s">
        <v>292</v>
      </c>
      <c r="PY19" s="1"/>
      <c r="PZ19" s="2">
        <v>1</v>
      </c>
      <c r="QA19" s="9"/>
      <c r="QB19" s="3" t="s">
        <v>295</v>
      </c>
      <c r="QC19" s="1"/>
      <c r="QD19" s="2">
        <v>1</v>
      </c>
      <c r="QE19" s="9"/>
      <c r="QF19" s="3" t="s">
        <v>292</v>
      </c>
      <c r="QG19" s="1"/>
      <c r="QH19" s="2">
        <v>1</v>
      </c>
      <c r="QI19" s="9"/>
      <c r="QJ19" s="3" t="s">
        <v>295</v>
      </c>
      <c r="QK19" s="1"/>
      <c r="QL19" s="2">
        <v>1</v>
      </c>
      <c r="QM19" s="9"/>
      <c r="QN19" s="3" t="s">
        <v>292</v>
      </c>
      <c r="QO19" s="1"/>
      <c r="QP19" s="2">
        <v>1</v>
      </c>
      <c r="QQ19" s="9"/>
      <c r="QR19" s="3" t="s">
        <v>295</v>
      </c>
      <c r="QS19" s="1"/>
      <c r="QT19" s="2">
        <v>1</v>
      </c>
      <c r="QU19" s="9"/>
      <c r="QV19" s="3" t="s">
        <v>292</v>
      </c>
      <c r="QW19" s="1"/>
      <c r="QX19" s="2">
        <v>1</v>
      </c>
      <c r="QY19" s="9"/>
      <c r="QZ19" s="3" t="s">
        <v>295</v>
      </c>
      <c r="RA19" s="1"/>
      <c r="RB19" s="2">
        <v>1</v>
      </c>
      <c r="RC19" s="9"/>
      <c r="RD19" s="3" t="s">
        <v>292</v>
      </c>
      <c r="RE19" s="1"/>
      <c r="RF19" s="2">
        <v>1</v>
      </c>
      <c r="RG19" s="9"/>
      <c r="RH19" s="3" t="s">
        <v>295</v>
      </c>
      <c r="RI19" s="138"/>
    </row>
    <row r="20" spans="1:477" x14ac:dyDescent="0.2">
      <c r="A20" s="36">
        <v>18</v>
      </c>
      <c r="B20" s="1">
        <v>1</v>
      </c>
      <c r="C20" s="2"/>
      <c r="D20" s="2"/>
      <c r="E20" s="3"/>
      <c r="F20" s="37"/>
      <c r="G20" s="38">
        <v>1</v>
      </c>
      <c r="H20" s="41"/>
      <c r="I20" s="39"/>
      <c r="J20" s="123"/>
      <c r="K20" s="123"/>
      <c r="L20" s="123">
        <v>1</v>
      </c>
      <c r="M20" s="123"/>
      <c r="N20" s="126"/>
      <c r="O20" s="1"/>
      <c r="P20" s="2"/>
      <c r="Q20" s="2"/>
      <c r="R20" s="2"/>
      <c r="S20" s="2"/>
      <c r="T20" s="2"/>
      <c r="U20" s="2"/>
      <c r="V20" s="2"/>
      <c r="W20" s="2"/>
      <c r="X20" s="2"/>
      <c r="Y20" s="2"/>
      <c r="Z20" s="2"/>
      <c r="AA20" s="2">
        <v>1</v>
      </c>
      <c r="AB20" s="3"/>
      <c r="AC20" s="37"/>
      <c r="AD20" s="38"/>
      <c r="AE20" s="38"/>
      <c r="AF20" s="38"/>
      <c r="AG20" s="38"/>
      <c r="AH20" s="38"/>
      <c r="AI20" s="38">
        <v>1</v>
      </c>
      <c r="AJ20" s="38"/>
      <c r="AK20" s="38"/>
      <c r="AL20" s="1"/>
      <c r="AM20" s="2"/>
      <c r="AN20" s="2"/>
      <c r="AO20" s="2"/>
      <c r="AP20" s="2"/>
      <c r="AQ20" s="2"/>
      <c r="AR20" s="3">
        <v>1</v>
      </c>
      <c r="AS20" s="1">
        <v>1</v>
      </c>
      <c r="AT20" s="3"/>
      <c r="AU20" s="1"/>
      <c r="AV20" s="3">
        <v>1</v>
      </c>
      <c r="AW20" s="37"/>
      <c r="AX20" s="38"/>
      <c r="AY20" s="38"/>
      <c r="AZ20" s="38"/>
      <c r="BA20" s="38"/>
      <c r="BB20" s="38"/>
      <c r="BC20" s="41">
        <v>1</v>
      </c>
      <c r="BD20" s="39"/>
      <c r="BE20" s="1"/>
      <c r="BF20" s="2"/>
      <c r="BG20" s="2"/>
      <c r="BH20" s="2"/>
      <c r="BI20" s="2"/>
      <c r="BJ20" s="2"/>
      <c r="BK20" s="2"/>
      <c r="BL20" s="3"/>
      <c r="BM20" s="37"/>
      <c r="BN20" s="58"/>
      <c r="BO20" s="58"/>
      <c r="BP20" s="58"/>
      <c r="BQ20" s="58"/>
      <c r="BR20" s="38"/>
      <c r="BS20" s="38"/>
      <c r="BT20" s="38"/>
      <c r="BU20" s="38"/>
      <c r="BV20" s="40"/>
      <c r="BW20" s="38"/>
      <c r="BX20" s="38"/>
      <c r="BY20" s="39"/>
      <c r="BZ20" s="1">
        <v>1</v>
      </c>
      <c r="CA20" s="2"/>
      <c r="CB20" s="2"/>
      <c r="CC20" s="2"/>
      <c r="CD20" s="3"/>
      <c r="CE20" s="37"/>
      <c r="CF20" s="38"/>
      <c r="CG20" s="38">
        <v>1</v>
      </c>
      <c r="CH20" s="38"/>
      <c r="CI20" s="38"/>
      <c r="CJ20" s="41"/>
      <c r="CK20" s="37">
        <v>1</v>
      </c>
      <c r="CL20" s="38"/>
      <c r="CM20" s="38"/>
      <c r="CN20" s="38"/>
      <c r="CO20" s="38"/>
      <c r="CP20" s="41"/>
      <c r="CQ20" s="39"/>
      <c r="CR20" s="37">
        <v>1</v>
      </c>
      <c r="CS20" s="38"/>
      <c r="CT20" s="38"/>
      <c r="CU20" s="39"/>
      <c r="CV20" s="1"/>
      <c r="CW20" s="2"/>
      <c r="CX20" s="2"/>
      <c r="CY20" s="2">
        <v>1</v>
      </c>
      <c r="CZ20" s="3"/>
      <c r="DA20" s="37"/>
      <c r="DB20" s="38"/>
      <c r="DC20" s="38">
        <v>1</v>
      </c>
      <c r="DD20" s="39"/>
      <c r="DE20" s="1"/>
      <c r="DF20" s="5"/>
      <c r="DG20" s="5"/>
      <c r="DH20" s="5"/>
      <c r="DI20" s="2"/>
      <c r="DJ20" s="2"/>
      <c r="DK20" s="2"/>
      <c r="DL20" s="9"/>
      <c r="DM20" s="3"/>
      <c r="DN20" s="37">
        <v>1</v>
      </c>
      <c r="DO20" s="38"/>
      <c r="DP20" s="38"/>
      <c r="DQ20" s="39"/>
      <c r="DR20" s="1"/>
      <c r="DS20" s="2"/>
      <c r="DT20" s="2"/>
      <c r="DU20" s="2"/>
      <c r="DV20" s="2"/>
      <c r="DW20" s="2"/>
      <c r="DX20" s="2"/>
      <c r="DY20" s="3">
        <v>1</v>
      </c>
      <c r="DZ20" s="37"/>
      <c r="EA20" s="58"/>
      <c r="EB20" s="58"/>
      <c r="EC20" s="58"/>
      <c r="ED20" s="58"/>
      <c r="EE20" s="58"/>
      <c r="EF20" s="58"/>
      <c r="EG20" s="38">
        <v>1</v>
      </c>
      <c r="EH20" s="39"/>
      <c r="EI20" s="1"/>
      <c r="EJ20" s="5"/>
      <c r="EK20" s="5"/>
      <c r="EL20" s="5"/>
      <c r="EM20" s="5"/>
      <c r="EN20" s="5"/>
      <c r="EO20" s="5"/>
      <c r="EP20" s="5"/>
      <c r="EQ20" s="2"/>
      <c r="ER20" s="2">
        <v>1</v>
      </c>
      <c r="ES20" s="3"/>
      <c r="ET20" s="122"/>
      <c r="EU20" s="123">
        <v>1</v>
      </c>
      <c r="EV20" s="123"/>
      <c r="EW20" s="123"/>
      <c r="EX20" s="123"/>
      <c r="EY20" s="123"/>
      <c r="EZ20" s="123"/>
      <c r="FA20" s="124"/>
      <c r="FB20" s="1"/>
      <c r="FC20" s="5"/>
      <c r="FD20" s="5"/>
      <c r="FE20" s="5"/>
      <c r="FF20" s="5"/>
      <c r="FG20" s="5"/>
      <c r="FH20" s="5"/>
      <c r="FI20" s="5"/>
      <c r="FJ20" s="5"/>
      <c r="FK20" s="2"/>
      <c r="FL20" s="2"/>
      <c r="FM20" s="2"/>
      <c r="FN20" s="2">
        <v>1</v>
      </c>
      <c r="FO20" s="3"/>
      <c r="FP20" s="122"/>
      <c r="FQ20" s="123"/>
      <c r="FR20" s="123">
        <v>1</v>
      </c>
      <c r="FS20" s="123"/>
      <c r="FT20" s="123"/>
      <c r="FU20" s="124"/>
      <c r="FV20" s="1"/>
      <c r="FW20" s="5"/>
      <c r="FX20" s="5"/>
      <c r="FY20" s="5"/>
      <c r="FZ20" s="5"/>
      <c r="GA20" s="2"/>
      <c r="GB20" s="2"/>
      <c r="GC20" s="2"/>
      <c r="GD20" s="2"/>
      <c r="GE20" s="3">
        <v>1</v>
      </c>
      <c r="GF20" s="122"/>
      <c r="GG20" s="123"/>
      <c r="GH20" s="123">
        <v>1</v>
      </c>
      <c r="GI20" s="123"/>
      <c r="GJ20" s="124"/>
      <c r="GK20" s="1"/>
      <c r="GL20" s="2"/>
      <c r="GM20" s="2"/>
      <c r="GN20" s="2"/>
      <c r="GO20" s="2">
        <v>1</v>
      </c>
      <c r="GP20" s="2"/>
      <c r="GQ20" s="3"/>
      <c r="GR20" s="122"/>
      <c r="GS20" s="123"/>
      <c r="GT20" s="123"/>
      <c r="GU20" s="123"/>
      <c r="GV20" s="123"/>
      <c r="GW20" s="123"/>
      <c r="GX20" s="123"/>
      <c r="GY20" s="123">
        <v>1</v>
      </c>
      <c r="GZ20" s="123"/>
      <c r="HA20" s="124"/>
      <c r="HB20" s="1"/>
      <c r="HC20" s="2">
        <v>1</v>
      </c>
      <c r="HD20" s="3"/>
      <c r="HE20" s="125"/>
      <c r="HF20" s="123"/>
      <c r="HG20" s="126"/>
      <c r="HH20" s="1"/>
      <c r="HI20" s="2">
        <v>1</v>
      </c>
      <c r="HJ20" s="2"/>
      <c r="HK20" s="2"/>
      <c r="HL20" s="2"/>
      <c r="HM20" s="2">
        <v>1</v>
      </c>
      <c r="HN20" s="3"/>
      <c r="HO20" s="122"/>
      <c r="HP20" s="123"/>
      <c r="HQ20" s="123"/>
      <c r="HR20" s="123"/>
      <c r="HS20" s="123"/>
      <c r="HT20" s="123"/>
      <c r="HU20" s="123">
        <v>1</v>
      </c>
      <c r="HV20" s="126"/>
      <c r="HW20" s="1"/>
      <c r="HX20" s="2"/>
      <c r="HY20" s="2">
        <v>1</v>
      </c>
      <c r="HZ20" s="2"/>
      <c r="IA20" s="2"/>
      <c r="IB20" s="2"/>
      <c r="IC20" s="9"/>
      <c r="ID20" s="125"/>
      <c r="IE20" s="122"/>
      <c r="IF20" s="122"/>
      <c r="IG20" s="122"/>
      <c r="IH20" s="122"/>
      <c r="II20" s="122"/>
      <c r="IJ20" s="122"/>
      <c r="IK20" s="122"/>
      <c r="IL20" s="122"/>
      <c r="IM20" s="122"/>
      <c r="IN20" s="122"/>
      <c r="IO20" s="122"/>
      <c r="IP20" s="122"/>
      <c r="IQ20" s="122"/>
      <c r="IR20" s="122"/>
      <c r="IS20" s="122"/>
      <c r="IT20" s="122"/>
      <c r="IU20" s="123"/>
      <c r="IV20" s="123"/>
      <c r="IW20" s="123"/>
      <c r="IX20" s="123">
        <v>1</v>
      </c>
      <c r="IY20" s="126"/>
      <c r="IZ20" s="5">
        <v>1</v>
      </c>
      <c r="JA20" s="2"/>
      <c r="JB20" s="9"/>
      <c r="JC20" s="125"/>
      <c r="JD20" s="123"/>
      <c r="JE20" s="123">
        <v>1</v>
      </c>
      <c r="JF20" s="123"/>
      <c r="JG20" s="123"/>
      <c r="JH20" s="126"/>
      <c r="JI20" s="5"/>
      <c r="JJ20" s="2"/>
      <c r="JK20" s="2"/>
      <c r="JL20" s="2"/>
      <c r="JM20" s="2">
        <v>1</v>
      </c>
      <c r="JN20" s="9"/>
      <c r="JO20" s="125"/>
      <c r="JP20" s="123"/>
      <c r="JQ20" s="123"/>
      <c r="JR20" s="123"/>
      <c r="JS20" s="123"/>
      <c r="JT20" s="123"/>
      <c r="JU20" s="123"/>
      <c r="JV20" s="123"/>
      <c r="JW20" s="123"/>
      <c r="JX20" s="126">
        <v>1</v>
      </c>
      <c r="JY20" s="5"/>
      <c r="JZ20" s="5"/>
      <c r="KA20" s="5"/>
      <c r="KB20" s="5"/>
      <c r="KC20" s="5"/>
      <c r="KD20" s="5"/>
      <c r="KE20" s="5"/>
      <c r="KF20" s="5"/>
      <c r="KG20" s="5">
        <v>1</v>
      </c>
      <c r="KH20" s="5"/>
      <c r="KI20" s="5"/>
      <c r="KJ20" s="5">
        <v>1</v>
      </c>
      <c r="KK20" s="5"/>
      <c r="KL20" s="5"/>
      <c r="KM20" s="5"/>
      <c r="KN20" s="5"/>
      <c r="KO20" s="2"/>
      <c r="KP20" s="9"/>
      <c r="KQ20" s="125"/>
      <c r="KR20" s="123"/>
      <c r="KS20" s="123"/>
      <c r="KT20" s="123"/>
      <c r="KU20" s="123"/>
      <c r="KV20" s="123"/>
      <c r="KW20" s="123"/>
      <c r="KX20" s="123"/>
      <c r="KY20" s="123"/>
      <c r="KZ20" s="123">
        <v>1</v>
      </c>
      <c r="LA20" s="124"/>
      <c r="LB20" s="1"/>
      <c r="LC20" s="2"/>
      <c r="LD20" s="9"/>
      <c r="LE20" s="9"/>
      <c r="LF20" s="9"/>
      <c r="LG20" s="9"/>
      <c r="LH20" s="9"/>
      <c r="LI20" s="3">
        <v>1</v>
      </c>
      <c r="LJ20" s="1"/>
      <c r="LK20" s="2"/>
      <c r="LL20" s="9"/>
      <c r="LM20" s="9"/>
      <c r="LN20" s="9"/>
      <c r="LO20" s="9">
        <v>1</v>
      </c>
      <c r="LP20" s="9"/>
      <c r="LQ20" s="3"/>
      <c r="LR20" s="122"/>
      <c r="LS20" s="122"/>
      <c r="LT20" s="122"/>
      <c r="LU20" s="122"/>
      <c r="LV20" s="122"/>
      <c r="LW20" s="122"/>
      <c r="LX20" s="124"/>
      <c r="LY20" s="1"/>
      <c r="LZ20" s="5"/>
      <c r="MA20" s="5"/>
      <c r="MB20" s="5"/>
      <c r="MC20" s="5"/>
      <c r="MD20" s="5"/>
      <c r="ME20" s="5"/>
      <c r="MF20" s="5"/>
      <c r="MG20" s="5"/>
      <c r="MH20" s="5"/>
      <c r="MI20" s="5"/>
      <c r="MJ20" s="5"/>
      <c r="MK20" s="5"/>
      <c r="ML20" s="5"/>
      <c r="MM20" s="5"/>
      <c r="MN20" s="2">
        <v>1</v>
      </c>
      <c r="MO20" s="3"/>
      <c r="MP20" s="122">
        <v>1</v>
      </c>
      <c r="MQ20" s="122"/>
      <c r="MR20" s="122"/>
      <c r="MS20" s="122"/>
      <c r="MT20" s="122"/>
      <c r="MU20" s="122"/>
      <c r="MV20" s="123"/>
      <c r="MW20" s="123"/>
      <c r="MX20" s="123"/>
      <c r="MY20" s="123"/>
      <c r="MZ20" s="123"/>
      <c r="NA20" s="123"/>
      <c r="NB20" s="124"/>
      <c r="NC20" s="1"/>
      <c r="ND20" s="5"/>
      <c r="NE20" s="5"/>
      <c r="NF20" s="5"/>
      <c r="NG20" s="5">
        <v>1</v>
      </c>
      <c r="NH20" s="3"/>
      <c r="NI20" s="1"/>
      <c r="NJ20" s="2">
        <v>1</v>
      </c>
      <c r="NK20" s="9"/>
      <c r="NL20" s="3"/>
      <c r="NM20" s="1"/>
      <c r="NN20" s="2">
        <v>1</v>
      </c>
      <c r="NO20" s="9"/>
      <c r="NP20" s="3"/>
      <c r="NQ20" s="1"/>
      <c r="NR20" s="2">
        <v>1</v>
      </c>
      <c r="NS20" s="9"/>
      <c r="NT20" s="3"/>
      <c r="NU20" s="1"/>
      <c r="NV20" s="2">
        <v>1</v>
      </c>
      <c r="NW20" s="9"/>
      <c r="NX20" s="3"/>
      <c r="NY20" s="1"/>
      <c r="NZ20" s="2">
        <v>1</v>
      </c>
      <c r="OA20" s="9"/>
      <c r="OB20" s="3"/>
      <c r="OC20" s="1"/>
      <c r="OD20" s="2">
        <v>1</v>
      </c>
      <c r="OE20" s="9"/>
      <c r="OF20" s="3"/>
      <c r="OG20" s="1"/>
      <c r="OH20" s="2">
        <v>1</v>
      </c>
      <c r="OI20" s="9"/>
      <c r="OJ20" s="3"/>
      <c r="OK20" s="1"/>
      <c r="OL20" s="2">
        <v>1</v>
      </c>
      <c r="OM20" s="9"/>
      <c r="ON20" s="3"/>
      <c r="OO20" s="1"/>
      <c r="OP20" s="2">
        <v>1</v>
      </c>
      <c r="OQ20" s="9"/>
      <c r="OR20" s="3"/>
      <c r="OS20" s="1"/>
      <c r="OT20" s="2">
        <v>1</v>
      </c>
      <c r="OU20" s="9"/>
      <c r="OV20" s="3"/>
      <c r="OW20" s="1"/>
      <c r="OX20" s="2">
        <v>1</v>
      </c>
      <c r="OY20" s="9"/>
      <c r="OZ20" s="3"/>
      <c r="PA20" s="1"/>
      <c r="PB20" s="2">
        <v>1</v>
      </c>
      <c r="PC20" s="9"/>
      <c r="PD20" s="3"/>
      <c r="PE20" s="1"/>
      <c r="PF20" s="2">
        <v>1</v>
      </c>
      <c r="PG20" s="9"/>
      <c r="PH20" s="3"/>
      <c r="PI20" s="1"/>
      <c r="PJ20" s="2">
        <v>1</v>
      </c>
      <c r="PK20" s="9"/>
      <c r="PL20" s="3"/>
      <c r="PM20" s="1"/>
      <c r="PN20" s="2">
        <v>1</v>
      </c>
      <c r="PO20" s="9"/>
      <c r="PP20" s="3"/>
      <c r="PQ20" s="1"/>
      <c r="PR20" s="2">
        <v>1</v>
      </c>
      <c r="PS20" s="9"/>
      <c r="PT20" s="3"/>
      <c r="PU20" s="1"/>
      <c r="PV20" s="2">
        <v>1</v>
      </c>
      <c r="PW20" s="9"/>
      <c r="PX20" s="3"/>
      <c r="PY20" s="1"/>
      <c r="PZ20" s="2">
        <v>1</v>
      </c>
      <c r="QA20" s="9"/>
      <c r="QB20" s="3"/>
      <c r="QC20" s="1"/>
      <c r="QD20" s="2">
        <v>1</v>
      </c>
      <c r="QE20" s="9"/>
      <c r="QF20" s="3"/>
      <c r="QG20" s="1"/>
      <c r="QH20" s="2">
        <v>1</v>
      </c>
      <c r="QI20" s="9"/>
      <c r="QJ20" s="3"/>
      <c r="QK20" s="1"/>
      <c r="QL20" s="2">
        <v>1</v>
      </c>
      <c r="QM20" s="9"/>
      <c r="QN20" s="3"/>
      <c r="QO20" s="1"/>
      <c r="QP20" s="2">
        <v>1</v>
      </c>
      <c r="QQ20" s="9"/>
      <c r="QR20" s="3"/>
      <c r="QS20" s="1"/>
      <c r="QT20" s="2">
        <v>1</v>
      </c>
      <c r="QU20" s="9"/>
      <c r="QV20" s="3"/>
      <c r="QW20" s="1"/>
      <c r="QX20" s="2">
        <v>1</v>
      </c>
      <c r="QY20" s="9"/>
      <c r="QZ20" s="3"/>
      <c r="RA20" s="1"/>
      <c r="RB20" s="2">
        <v>1</v>
      </c>
      <c r="RC20" s="9"/>
      <c r="RD20" s="3"/>
      <c r="RE20" s="1"/>
      <c r="RF20" s="2">
        <v>1</v>
      </c>
      <c r="RG20" s="9"/>
      <c r="RH20" s="3"/>
      <c r="RI20" s="137"/>
    </row>
    <row r="21" spans="1:477" x14ac:dyDescent="0.2">
      <c r="A21" s="36">
        <v>19</v>
      </c>
      <c r="B21" s="1"/>
      <c r="C21" s="2">
        <v>1</v>
      </c>
      <c r="D21" s="2"/>
      <c r="E21" s="3"/>
      <c r="F21" s="37">
        <v>1</v>
      </c>
      <c r="G21" s="38"/>
      <c r="H21" s="41"/>
      <c r="I21" s="39"/>
      <c r="J21" s="123"/>
      <c r="K21" s="123"/>
      <c r="L21" s="123"/>
      <c r="M21" s="123">
        <v>1</v>
      </c>
      <c r="N21" s="126"/>
      <c r="O21" s="1">
        <v>1</v>
      </c>
      <c r="P21" s="2"/>
      <c r="Q21" s="2"/>
      <c r="R21" s="2"/>
      <c r="S21" s="2"/>
      <c r="T21" s="2"/>
      <c r="U21" s="2"/>
      <c r="V21" s="2"/>
      <c r="W21" s="2"/>
      <c r="X21" s="2"/>
      <c r="Y21" s="2"/>
      <c r="Z21" s="2"/>
      <c r="AA21" s="2"/>
      <c r="AB21" s="3"/>
      <c r="AC21" s="37"/>
      <c r="AD21" s="38"/>
      <c r="AE21" s="38"/>
      <c r="AF21" s="38">
        <v>1</v>
      </c>
      <c r="AG21" s="38"/>
      <c r="AH21" s="38"/>
      <c r="AI21" s="38"/>
      <c r="AJ21" s="38"/>
      <c r="AK21" s="38"/>
      <c r="AL21" s="1"/>
      <c r="AM21" s="2"/>
      <c r="AN21" s="2"/>
      <c r="AO21" s="2"/>
      <c r="AP21" s="2"/>
      <c r="AQ21" s="2"/>
      <c r="AR21" s="3">
        <v>1</v>
      </c>
      <c r="AS21" s="1">
        <v>1</v>
      </c>
      <c r="AT21" s="3"/>
      <c r="AU21" s="1"/>
      <c r="AV21" s="3">
        <v>1</v>
      </c>
      <c r="AW21" s="37"/>
      <c r="AX21" s="38"/>
      <c r="AY21" s="38">
        <v>1</v>
      </c>
      <c r="AZ21" s="38">
        <v>1</v>
      </c>
      <c r="BA21" s="38"/>
      <c r="BB21" s="38"/>
      <c r="BC21" s="41"/>
      <c r="BD21" s="39"/>
      <c r="BE21" s="1"/>
      <c r="BF21" s="2"/>
      <c r="BG21" s="2"/>
      <c r="BH21" s="2"/>
      <c r="BI21" s="2"/>
      <c r="BJ21" s="2"/>
      <c r="BK21" s="2"/>
      <c r="BL21" s="3"/>
      <c r="BM21" s="37"/>
      <c r="BN21" s="58"/>
      <c r="BO21" s="58"/>
      <c r="BP21" s="58"/>
      <c r="BQ21" s="58"/>
      <c r="BR21" s="38"/>
      <c r="BS21" s="38"/>
      <c r="BT21" s="38"/>
      <c r="BU21" s="38"/>
      <c r="BV21" s="40"/>
      <c r="BW21" s="38"/>
      <c r="BX21" s="38"/>
      <c r="BY21" s="39"/>
      <c r="BZ21" s="1"/>
      <c r="CA21" s="2"/>
      <c r="CB21" s="2"/>
      <c r="CC21" s="2">
        <v>1</v>
      </c>
      <c r="CD21" s="3"/>
      <c r="CE21" s="37"/>
      <c r="CF21" s="38"/>
      <c r="CG21" s="38"/>
      <c r="CH21" s="38"/>
      <c r="CI21" s="38"/>
      <c r="CJ21" s="41">
        <v>1</v>
      </c>
      <c r="CK21" s="37"/>
      <c r="CL21" s="38"/>
      <c r="CM21" s="38"/>
      <c r="CN21" s="38"/>
      <c r="CO21" s="38"/>
      <c r="CP21" s="41"/>
      <c r="CQ21" s="39">
        <v>1</v>
      </c>
      <c r="CR21" s="37">
        <v>1</v>
      </c>
      <c r="CS21" s="38"/>
      <c r="CT21" s="38"/>
      <c r="CU21" s="39"/>
      <c r="CV21" s="1"/>
      <c r="CW21" s="2"/>
      <c r="CX21" s="2">
        <v>1</v>
      </c>
      <c r="CY21" s="2"/>
      <c r="CZ21" s="3"/>
      <c r="DA21" s="37">
        <v>1</v>
      </c>
      <c r="DB21" s="38"/>
      <c r="DC21" s="38"/>
      <c r="DD21" s="39"/>
      <c r="DE21" s="1">
        <v>1</v>
      </c>
      <c r="DF21" s="5">
        <v>1</v>
      </c>
      <c r="DG21" s="5"/>
      <c r="DH21" s="5"/>
      <c r="DI21" s="2"/>
      <c r="DJ21" s="2"/>
      <c r="DK21" s="2"/>
      <c r="DL21" s="9"/>
      <c r="DM21" s="3"/>
      <c r="DN21" s="37">
        <v>1</v>
      </c>
      <c r="DO21" s="38"/>
      <c r="DP21" s="38"/>
      <c r="DQ21" s="39"/>
      <c r="DR21" s="1">
        <v>1</v>
      </c>
      <c r="DS21" s="2"/>
      <c r="DT21" s="2"/>
      <c r="DU21" s="2"/>
      <c r="DV21" s="2"/>
      <c r="DW21" s="2">
        <v>1</v>
      </c>
      <c r="DX21" s="2">
        <v>1</v>
      </c>
      <c r="DY21" s="3"/>
      <c r="DZ21" s="37"/>
      <c r="EA21" s="58"/>
      <c r="EB21" s="58"/>
      <c r="EC21" s="58"/>
      <c r="ED21" s="58"/>
      <c r="EE21" s="58"/>
      <c r="EF21" s="58"/>
      <c r="EG21" s="38">
        <v>1</v>
      </c>
      <c r="EH21" s="39"/>
      <c r="EI21" s="1"/>
      <c r="EJ21" s="5"/>
      <c r="EK21" s="5"/>
      <c r="EL21" s="5">
        <v>1</v>
      </c>
      <c r="EM21" s="5"/>
      <c r="EN21" s="5"/>
      <c r="EO21" s="5"/>
      <c r="EP21" s="5"/>
      <c r="EQ21" s="2"/>
      <c r="ER21" s="2"/>
      <c r="ES21" s="3"/>
      <c r="ET21" s="122">
        <v>1</v>
      </c>
      <c r="EU21" s="123">
        <v>1</v>
      </c>
      <c r="EV21" s="123"/>
      <c r="EW21" s="123"/>
      <c r="EX21" s="123"/>
      <c r="EY21" s="123"/>
      <c r="EZ21" s="123"/>
      <c r="FA21" s="124"/>
      <c r="FB21" s="1"/>
      <c r="FC21" s="5"/>
      <c r="FD21" s="5"/>
      <c r="FE21" s="5"/>
      <c r="FF21" s="5"/>
      <c r="FG21" s="5"/>
      <c r="FH21" s="5"/>
      <c r="FI21" s="5"/>
      <c r="FJ21" s="5"/>
      <c r="FK21" s="2"/>
      <c r="FL21" s="2"/>
      <c r="FM21" s="2"/>
      <c r="FN21" s="2"/>
      <c r="FO21" s="3">
        <v>1</v>
      </c>
      <c r="FP21" s="122"/>
      <c r="FQ21" s="123"/>
      <c r="FR21" s="123"/>
      <c r="FS21" s="123">
        <v>1</v>
      </c>
      <c r="FT21" s="123"/>
      <c r="FU21" s="124"/>
      <c r="FV21" s="1"/>
      <c r="FW21" s="5"/>
      <c r="FX21" s="5"/>
      <c r="FY21" s="5">
        <v>1</v>
      </c>
      <c r="FZ21" s="5">
        <v>1</v>
      </c>
      <c r="GA21" s="2"/>
      <c r="GB21" s="2"/>
      <c r="GC21" s="2"/>
      <c r="GD21" s="2"/>
      <c r="GE21" s="3"/>
      <c r="GF21" s="122"/>
      <c r="GG21" s="123"/>
      <c r="GH21" s="123"/>
      <c r="GI21" s="123"/>
      <c r="GJ21" s="124">
        <v>1</v>
      </c>
      <c r="GK21" s="1">
        <v>1</v>
      </c>
      <c r="GL21" s="2">
        <v>1</v>
      </c>
      <c r="GM21" s="2">
        <v>1</v>
      </c>
      <c r="GN21" s="2"/>
      <c r="GO21" s="2"/>
      <c r="GP21" s="2"/>
      <c r="GQ21" s="3"/>
      <c r="GR21" s="122"/>
      <c r="GS21" s="123">
        <v>1</v>
      </c>
      <c r="GT21" s="123">
        <v>1</v>
      </c>
      <c r="GU21" s="123"/>
      <c r="GV21" s="123">
        <v>1</v>
      </c>
      <c r="GW21" s="123"/>
      <c r="GX21" s="123"/>
      <c r="GY21" s="123"/>
      <c r="GZ21" s="123"/>
      <c r="HA21" s="124"/>
      <c r="HB21" s="1"/>
      <c r="HC21" s="2">
        <v>1</v>
      </c>
      <c r="HD21" s="3"/>
      <c r="HE21" s="125"/>
      <c r="HF21" s="123"/>
      <c r="HG21" s="126"/>
      <c r="HH21" s="1"/>
      <c r="HI21" s="2">
        <v>1</v>
      </c>
      <c r="HJ21" s="2"/>
      <c r="HK21" s="2"/>
      <c r="HL21" s="2">
        <v>1</v>
      </c>
      <c r="HM21" s="2"/>
      <c r="HN21" s="3"/>
      <c r="HO21" s="122"/>
      <c r="HP21" s="123"/>
      <c r="HQ21" s="123"/>
      <c r="HR21" s="123"/>
      <c r="HS21" s="123">
        <v>1</v>
      </c>
      <c r="HT21" s="123"/>
      <c r="HU21" s="123"/>
      <c r="HV21" s="126"/>
      <c r="HW21" s="1"/>
      <c r="HX21" s="2"/>
      <c r="HY21" s="2"/>
      <c r="HZ21" s="2"/>
      <c r="IA21" s="2">
        <v>1</v>
      </c>
      <c r="IB21" s="2"/>
      <c r="IC21" s="9"/>
      <c r="ID21" s="125"/>
      <c r="IE21" s="122"/>
      <c r="IF21" s="122"/>
      <c r="IG21" s="122"/>
      <c r="IH21" s="122"/>
      <c r="II21" s="122"/>
      <c r="IJ21" s="122"/>
      <c r="IK21" s="122"/>
      <c r="IL21" s="122"/>
      <c r="IM21" s="122"/>
      <c r="IN21" s="122">
        <v>1</v>
      </c>
      <c r="IO21" s="122"/>
      <c r="IP21" s="122">
        <v>1</v>
      </c>
      <c r="IQ21" s="122"/>
      <c r="IR21" s="122"/>
      <c r="IS21" s="122"/>
      <c r="IT21" s="122"/>
      <c r="IU21" s="123"/>
      <c r="IV21" s="123">
        <v>1</v>
      </c>
      <c r="IW21" s="123"/>
      <c r="IX21" s="123"/>
      <c r="IY21" s="126"/>
      <c r="IZ21" s="5">
        <v>1</v>
      </c>
      <c r="JA21" s="2"/>
      <c r="JB21" s="9"/>
      <c r="JC21" s="125"/>
      <c r="JD21" s="123"/>
      <c r="JE21" s="123"/>
      <c r="JF21" s="123">
        <v>1</v>
      </c>
      <c r="JG21" s="123"/>
      <c r="JH21" s="126"/>
      <c r="JI21" s="5"/>
      <c r="JJ21" s="2"/>
      <c r="JK21" s="2"/>
      <c r="JL21" s="2">
        <v>1</v>
      </c>
      <c r="JM21" s="2"/>
      <c r="JN21" s="9"/>
      <c r="JO21" s="125">
        <v>1</v>
      </c>
      <c r="JP21" s="123"/>
      <c r="JQ21" s="123"/>
      <c r="JR21" s="123"/>
      <c r="JS21" s="123"/>
      <c r="JT21" s="123">
        <v>1</v>
      </c>
      <c r="JU21" s="123">
        <v>1</v>
      </c>
      <c r="JV21" s="123"/>
      <c r="JW21" s="123"/>
      <c r="JX21" s="126"/>
      <c r="JY21" s="5">
        <v>1</v>
      </c>
      <c r="JZ21" s="5"/>
      <c r="KA21" s="5"/>
      <c r="KB21" s="5"/>
      <c r="KC21" s="5"/>
      <c r="KD21" s="5"/>
      <c r="KE21" s="5"/>
      <c r="KF21" s="5"/>
      <c r="KG21" s="5"/>
      <c r="KH21" s="5">
        <v>1</v>
      </c>
      <c r="KI21" s="5"/>
      <c r="KJ21" s="5"/>
      <c r="KK21" s="5"/>
      <c r="KL21" s="5"/>
      <c r="KM21" s="5"/>
      <c r="KN21" s="5"/>
      <c r="KO21" s="2"/>
      <c r="KP21" s="9"/>
      <c r="KQ21" s="125">
        <v>1</v>
      </c>
      <c r="KR21" s="123"/>
      <c r="KS21" s="123">
        <v>1</v>
      </c>
      <c r="KT21" s="123"/>
      <c r="KU21" s="123"/>
      <c r="KV21" s="123">
        <v>1</v>
      </c>
      <c r="KW21" s="123">
        <v>1</v>
      </c>
      <c r="KX21" s="123"/>
      <c r="KY21" s="123"/>
      <c r="KZ21" s="123"/>
      <c r="LA21" s="124"/>
      <c r="LB21" s="1">
        <v>1</v>
      </c>
      <c r="LC21" s="2"/>
      <c r="LD21" s="9"/>
      <c r="LE21" s="9"/>
      <c r="LF21" s="9"/>
      <c r="LG21" s="9"/>
      <c r="LH21" s="9"/>
      <c r="LI21" s="3"/>
      <c r="LJ21" s="1"/>
      <c r="LK21" s="2"/>
      <c r="LL21" s="9"/>
      <c r="LM21" s="9"/>
      <c r="LN21" s="9"/>
      <c r="LO21" s="9"/>
      <c r="LP21" s="9">
        <v>1</v>
      </c>
      <c r="LQ21" s="3"/>
      <c r="LR21" s="122"/>
      <c r="LS21" s="122"/>
      <c r="LT21" s="122"/>
      <c r="LU21" s="122"/>
      <c r="LV21" s="122"/>
      <c r="LW21" s="122"/>
      <c r="LX21" s="124"/>
      <c r="LY21" s="1"/>
      <c r="LZ21" s="5"/>
      <c r="MA21" s="5"/>
      <c r="MB21" s="5"/>
      <c r="MC21" s="5"/>
      <c r="MD21" s="5">
        <v>1</v>
      </c>
      <c r="ME21" s="5"/>
      <c r="MF21" s="5">
        <v>1</v>
      </c>
      <c r="MG21" s="5"/>
      <c r="MH21" s="5"/>
      <c r="MI21" s="5">
        <v>1</v>
      </c>
      <c r="MJ21" s="5"/>
      <c r="MK21" s="5">
        <v>1</v>
      </c>
      <c r="ML21" s="5"/>
      <c r="MM21" s="5"/>
      <c r="MN21" s="2"/>
      <c r="MO21" s="3"/>
      <c r="MP21" s="122"/>
      <c r="MQ21" s="122"/>
      <c r="MR21" s="122"/>
      <c r="MS21" s="122"/>
      <c r="MT21" s="122"/>
      <c r="MU21" s="122"/>
      <c r="MV21" s="123"/>
      <c r="MW21" s="123"/>
      <c r="MX21" s="123"/>
      <c r="MY21" s="123"/>
      <c r="MZ21" s="123"/>
      <c r="NA21" s="123">
        <v>1</v>
      </c>
      <c r="NB21" s="124"/>
      <c r="NC21" s="1"/>
      <c r="ND21" s="5">
        <v>1</v>
      </c>
      <c r="NE21" s="5"/>
      <c r="NF21" s="5"/>
      <c r="NG21" s="5"/>
      <c r="NH21" s="3"/>
      <c r="NI21" s="1"/>
      <c r="NJ21" s="2">
        <v>1</v>
      </c>
      <c r="NK21" s="9"/>
      <c r="NL21" s="3" t="s">
        <v>295</v>
      </c>
      <c r="NM21" s="1"/>
      <c r="NN21" s="2">
        <v>1</v>
      </c>
      <c r="NO21" s="9"/>
      <c r="NP21" s="3" t="s">
        <v>295</v>
      </c>
      <c r="NQ21" s="1"/>
      <c r="NR21" s="2">
        <v>1</v>
      </c>
      <c r="NS21" s="9"/>
      <c r="NT21" s="3" t="s">
        <v>163</v>
      </c>
      <c r="NU21" s="1"/>
      <c r="NV21" s="2">
        <v>1</v>
      </c>
      <c r="NW21" s="9"/>
      <c r="NX21" s="3" t="s">
        <v>163</v>
      </c>
      <c r="NY21" s="1"/>
      <c r="NZ21" s="2">
        <v>1</v>
      </c>
      <c r="OA21" s="9"/>
      <c r="OB21" s="3" t="s">
        <v>163</v>
      </c>
      <c r="OC21" s="1"/>
      <c r="OD21" s="2">
        <v>1</v>
      </c>
      <c r="OE21" s="9"/>
      <c r="OF21" s="3" t="s">
        <v>163</v>
      </c>
      <c r="OG21" s="1"/>
      <c r="OH21" s="2">
        <v>1</v>
      </c>
      <c r="OI21" s="9"/>
      <c r="OJ21" s="3" t="s">
        <v>163</v>
      </c>
      <c r="OK21" s="1"/>
      <c r="OL21" s="2">
        <v>1</v>
      </c>
      <c r="OM21" s="9"/>
      <c r="ON21" s="3" t="s">
        <v>163</v>
      </c>
      <c r="OO21" s="1"/>
      <c r="OP21" s="2">
        <v>1</v>
      </c>
      <c r="OQ21" s="9"/>
      <c r="OR21" s="3" t="s">
        <v>163</v>
      </c>
      <c r="OS21" s="1"/>
      <c r="OT21" s="2">
        <v>1</v>
      </c>
      <c r="OU21" s="9"/>
      <c r="OV21" s="3" t="s">
        <v>163</v>
      </c>
      <c r="OW21" s="1"/>
      <c r="OX21" s="2">
        <v>1</v>
      </c>
      <c r="OY21" s="9"/>
      <c r="OZ21" s="3" t="s">
        <v>163</v>
      </c>
      <c r="PA21" s="1"/>
      <c r="PB21" s="2">
        <v>1</v>
      </c>
      <c r="PC21" s="9"/>
      <c r="PD21" s="3" t="s">
        <v>163</v>
      </c>
      <c r="PE21" s="1"/>
      <c r="PF21" s="2">
        <v>1</v>
      </c>
      <c r="PG21" s="9"/>
      <c r="PH21" s="3" t="s">
        <v>163</v>
      </c>
      <c r="PI21" s="1"/>
      <c r="PJ21" s="2">
        <v>1</v>
      </c>
      <c r="PK21" s="9"/>
      <c r="PL21" s="3" t="s">
        <v>163</v>
      </c>
      <c r="PM21" s="1"/>
      <c r="PN21" s="2">
        <v>1</v>
      </c>
      <c r="PO21" s="9"/>
      <c r="PP21" s="3" t="s">
        <v>295</v>
      </c>
      <c r="PQ21" s="1"/>
      <c r="PR21" s="2">
        <v>1</v>
      </c>
      <c r="PS21" s="9"/>
      <c r="PT21" s="3" t="s">
        <v>295</v>
      </c>
      <c r="PU21" s="1"/>
      <c r="PV21" s="2">
        <v>1</v>
      </c>
      <c r="PW21" s="9"/>
      <c r="PX21" s="3" t="s">
        <v>163</v>
      </c>
      <c r="PY21" s="1"/>
      <c r="PZ21" s="2">
        <v>1</v>
      </c>
      <c r="QA21" s="9"/>
      <c r="QB21" s="3" t="s">
        <v>163</v>
      </c>
      <c r="QC21" s="1"/>
      <c r="QD21" s="2">
        <v>1</v>
      </c>
      <c r="QE21" s="9"/>
      <c r="QF21" s="3" t="s">
        <v>295</v>
      </c>
      <c r="QG21" s="1"/>
      <c r="QH21" s="2">
        <v>1</v>
      </c>
      <c r="QI21" s="9"/>
      <c r="QJ21" s="3" t="s">
        <v>295</v>
      </c>
      <c r="QK21" s="1"/>
      <c r="QL21" s="2">
        <v>1</v>
      </c>
      <c r="QM21" s="9"/>
      <c r="QN21" s="3" t="s">
        <v>295</v>
      </c>
      <c r="QO21" s="1"/>
      <c r="QP21" s="2">
        <v>1</v>
      </c>
      <c r="QQ21" s="9"/>
      <c r="QR21" s="3" t="s">
        <v>295</v>
      </c>
      <c r="QS21" s="1"/>
      <c r="QT21" s="2">
        <v>1</v>
      </c>
      <c r="QU21" s="9"/>
      <c r="QV21" s="3" t="s">
        <v>163</v>
      </c>
      <c r="QW21" s="1"/>
      <c r="QX21" s="2">
        <v>1</v>
      </c>
      <c r="QY21" s="9"/>
      <c r="QZ21" s="3" t="s">
        <v>163</v>
      </c>
      <c r="RA21" s="1"/>
      <c r="RB21" s="2">
        <v>1</v>
      </c>
      <c r="RC21" s="9"/>
      <c r="RD21" s="3" t="s">
        <v>163</v>
      </c>
      <c r="RE21" s="1"/>
      <c r="RF21" s="2">
        <v>1</v>
      </c>
      <c r="RG21" s="9"/>
      <c r="RH21" s="3" t="s">
        <v>163</v>
      </c>
      <c r="RI21" s="137"/>
    </row>
    <row r="22" spans="1:477" x14ac:dyDescent="0.2">
      <c r="A22" s="36">
        <v>20</v>
      </c>
      <c r="B22" s="1"/>
      <c r="C22" s="2">
        <v>1</v>
      </c>
      <c r="D22" s="2"/>
      <c r="E22" s="3"/>
      <c r="F22" s="37">
        <v>1</v>
      </c>
      <c r="G22" s="38"/>
      <c r="H22" s="41"/>
      <c r="I22" s="39"/>
      <c r="J22" s="123"/>
      <c r="K22" s="123"/>
      <c r="L22" s="123">
        <v>1</v>
      </c>
      <c r="M22" s="123"/>
      <c r="N22" s="126"/>
      <c r="O22" s="1">
        <v>1</v>
      </c>
      <c r="P22" s="2"/>
      <c r="Q22" s="2"/>
      <c r="R22" s="2"/>
      <c r="S22" s="2"/>
      <c r="T22" s="2"/>
      <c r="U22" s="2"/>
      <c r="V22" s="2"/>
      <c r="W22" s="2"/>
      <c r="X22" s="2"/>
      <c r="Y22" s="2"/>
      <c r="Z22" s="2"/>
      <c r="AA22" s="2"/>
      <c r="AB22" s="3"/>
      <c r="AC22" s="37"/>
      <c r="AD22" s="38"/>
      <c r="AE22" s="38"/>
      <c r="AF22" s="38"/>
      <c r="AG22" s="38"/>
      <c r="AH22" s="38"/>
      <c r="AI22" s="38">
        <v>1</v>
      </c>
      <c r="AJ22" s="38"/>
      <c r="AK22" s="38"/>
      <c r="AL22" s="1"/>
      <c r="AM22" s="2"/>
      <c r="AN22" s="2"/>
      <c r="AO22" s="2"/>
      <c r="AP22" s="2"/>
      <c r="AQ22" s="2"/>
      <c r="AR22" s="3">
        <v>1</v>
      </c>
      <c r="AS22" s="1">
        <v>1</v>
      </c>
      <c r="AT22" s="3"/>
      <c r="AU22" s="1"/>
      <c r="AV22" s="3">
        <v>1</v>
      </c>
      <c r="AW22" s="37"/>
      <c r="AX22" s="38"/>
      <c r="AY22" s="38">
        <v>1</v>
      </c>
      <c r="AZ22" s="38"/>
      <c r="BA22" s="38"/>
      <c r="BB22" s="38"/>
      <c r="BC22" s="41"/>
      <c r="BD22" s="39"/>
      <c r="BE22" s="1"/>
      <c r="BF22" s="2"/>
      <c r="BG22" s="2"/>
      <c r="BH22" s="2"/>
      <c r="BI22" s="2"/>
      <c r="BJ22" s="2"/>
      <c r="BK22" s="2"/>
      <c r="BL22" s="3"/>
      <c r="BM22" s="37"/>
      <c r="BN22" s="58"/>
      <c r="BO22" s="58"/>
      <c r="BP22" s="58"/>
      <c r="BQ22" s="58"/>
      <c r="BR22" s="38"/>
      <c r="BS22" s="38"/>
      <c r="BT22" s="38"/>
      <c r="BU22" s="38"/>
      <c r="BV22" s="40"/>
      <c r="BW22" s="38"/>
      <c r="BX22" s="38"/>
      <c r="BY22" s="39"/>
      <c r="BZ22" s="1">
        <v>1</v>
      </c>
      <c r="CA22" s="2"/>
      <c r="CB22" s="2"/>
      <c r="CC22" s="2"/>
      <c r="CD22" s="3"/>
      <c r="CE22" s="37"/>
      <c r="CF22" s="38"/>
      <c r="CG22" s="38">
        <v>1</v>
      </c>
      <c r="CH22" s="38"/>
      <c r="CI22" s="38"/>
      <c r="CJ22" s="41"/>
      <c r="CK22" s="37">
        <v>1</v>
      </c>
      <c r="CL22" s="38"/>
      <c r="CM22" s="38"/>
      <c r="CN22" s="38"/>
      <c r="CO22" s="38"/>
      <c r="CP22" s="41"/>
      <c r="CQ22" s="39"/>
      <c r="CR22" s="37">
        <v>1</v>
      </c>
      <c r="CS22" s="38"/>
      <c r="CT22" s="38"/>
      <c r="CU22" s="39"/>
      <c r="CV22" s="1"/>
      <c r="CW22" s="2"/>
      <c r="CX22" s="2"/>
      <c r="CY22" s="2">
        <v>1</v>
      </c>
      <c r="CZ22" s="3"/>
      <c r="DA22" s="37"/>
      <c r="DB22" s="38"/>
      <c r="DC22" s="38">
        <v>1</v>
      </c>
      <c r="DD22" s="39"/>
      <c r="DE22" s="1"/>
      <c r="DF22" s="5"/>
      <c r="DG22" s="5"/>
      <c r="DH22" s="5"/>
      <c r="DI22" s="2"/>
      <c r="DJ22" s="2"/>
      <c r="DK22" s="2"/>
      <c r="DL22" s="9"/>
      <c r="DM22" s="3"/>
      <c r="DN22" s="37">
        <v>1</v>
      </c>
      <c r="DO22" s="38"/>
      <c r="DP22" s="38"/>
      <c r="DQ22" s="39"/>
      <c r="DR22" s="1">
        <v>1</v>
      </c>
      <c r="DS22" s="2">
        <v>1</v>
      </c>
      <c r="DT22" s="2"/>
      <c r="DU22" s="2"/>
      <c r="DV22" s="2"/>
      <c r="DW22" s="2">
        <v>1</v>
      </c>
      <c r="DX22" s="2"/>
      <c r="DY22" s="3"/>
      <c r="DZ22" s="37">
        <v>1</v>
      </c>
      <c r="EA22" s="58"/>
      <c r="EB22" s="58"/>
      <c r="EC22" s="58"/>
      <c r="ED22" s="58"/>
      <c r="EE22" s="58"/>
      <c r="EF22" s="58"/>
      <c r="EG22" s="38"/>
      <c r="EH22" s="39"/>
      <c r="EI22" s="1"/>
      <c r="EJ22" s="5"/>
      <c r="EK22" s="5"/>
      <c r="EL22" s="5"/>
      <c r="EM22" s="5"/>
      <c r="EN22" s="5"/>
      <c r="EO22" s="5"/>
      <c r="EP22" s="5"/>
      <c r="EQ22" s="2"/>
      <c r="ER22" s="2">
        <v>1</v>
      </c>
      <c r="ES22" s="3"/>
      <c r="ET22" s="122"/>
      <c r="EU22" s="123">
        <v>1</v>
      </c>
      <c r="EV22" s="123"/>
      <c r="EW22" s="123"/>
      <c r="EX22" s="123"/>
      <c r="EY22" s="123"/>
      <c r="EZ22" s="123"/>
      <c r="FA22" s="124"/>
      <c r="FB22" s="1"/>
      <c r="FC22" s="5"/>
      <c r="FD22" s="5"/>
      <c r="FE22" s="5">
        <v>1</v>
      </c>
      <c r="FF22" s="5"/>
      <c r="FG22" s="5"/>
      <c r="FH22" s="5"/>
      <c r="FI22" s="5"/>
      <c r="FJ22" s="5"/>
      <c r="FK22" s="2"/>
      <c r="FL22" s="2"/>
      <c r="FM22" s="2"/>
      <c r="FN22" s="2"/>
      <c r="FO22" s="3"/>
      <c r="FP22" s="122"/>
      <c r="FQ22" s="123">
        <v>1</v>
      </c>
      <c r="FR22" s="123"/>
      <c r="FS22" s="123"/>
      <c r="FT22" s="123"/>
      <c r="FU22" s="124"/>
      <c r="FV22" s="1"/>
      <c r="FW22" s="5"/>
      <c r="FX22" s="5"/>
      <c r="FY22" s="5"/>
      <c r="FZ22" s="5"/>
      <c r="GA22" s="2"/>
      <c r="GB22" s="2"/>
      <c r="GC22" s="2"/>
      <c r="GD22" s="2"/>
      <c r="GE22" s="3">
        <v>1</v>
      </c>
      <c r="GF22" s="122"/>
      <c r="GG22" s="123"/>
      <c r="GH22" s="123">
        <v>1</v>
      </c>
      <c r="GI22" s="123"/>
      <c r="GJ22" s="124"/>
      <c r="GK22" s="1"/>
      <c r="GL22" s="2"/>
      <c r="GM22" s="2">
        <v>1</v>
      </c>
      <c r="GN22" s="2"/>
      <c r="GO22" s="2"/>
      <c r="GP22" s="2"/>
      <c r="GQ22" s="3"/>
      <c r="GR22" s="122"/>
      <c r="GS22" s="123">
        <v>1</v>
      </c>
      <c r="GT22" s="123"/>
      <c r="GU22" s="123"/>
      <c r="GV22" s="123"/>
      <c r="GW22" s="123"/>
      <c r="GX22" s="123"/>
      <c r="GY22" s="123"/>
      <c r="GZ22" s="123"/>
      <c r="HA22" s="124"/>
      <c r="HB22" s="1"/>
      <c r="HC22" s="2">
        <v>1</v>
      </c>
      <c r="HD22" s="3"/>
      <c r="HE22" s="125"/>
      <c r="HF22" s="123"/>
      <c r="HG22" s="126"/>
      <c r="HH22" s="1"/>
      <c r="HI22" s="2"/>
      <c r="HJ22" s="2"/>
      <c r="HK22" s="2"/>
      <c r="HL22" s="2"/>
      <c r="HM22" s="2"/>
      <c r="HN22" s="3">
        <v>1</v>
      </c>
      <c r="HO22" s="122"/>
      <c r="HP22" s="123"/>
      <c r="HQ22" s="123">
        <v>1</v>
      </c>
      <c r="HR22" s="123"/>
      <c r="HS22" s="123"/>
      <c r="HT22" s="123"/>
      <c r="HU22" s="123"/>
      <c r="HV22" s="126"/>
      <c r="HW22" s="1"/>
      <c r="HX22" s="2">
        <v>1</v>
      </c>
      <c r="HY22" s="2"/>
      <c r="HZ22" s="2"/>
      <c r="IA22" s="2"/>
      <c r="IB22" s="2"/>
      <c r="IC22" s="9"/>
      <c r="ID22" s="125">
        <v>1</v>
      </c>
      <c r="IE22" s="122">
        <v>1</v>
      </c>
      <c r="IF22" s="122">
        <v>1</v>
      </c>
      <c r="IG22" s="122"/>
      <c r="IH22" s="122"/>
      <c r="II22" s="122"/>
      <c r="IJ22" s="122"/>
      <c r="IK22" s="122"/>
      <c r="IL22" s="122"/>
      <c r="IM22" s="122"/>
      <c r="IN22" s="122"/>
      <c r="IO22" s="122"/>
      <c r="IP22" s="122"/>
      <c r="IQ22" s="122"/>
      <c r="IR22" s="122"/>
      <c r="IS22" s="122"/>
      <c r="IT22" s="122"/>
      <c r="IU22" s="123"/>
      <c r="IV22" s="123"/>
      <c r="IW22" s="123"/>
      <c r="IX22" s="123"/>
      <c r="IY22" s="126"/>
      <c r="IZ22" s="5">
        <v>1</v>
      </c>
      <c r="JA22" s="2"/>
      <c r="JB22" s="9"/>
      <c r="JC22" s="125"/>
      <c r="JD22" s="123"/>
      <c r="JE22" s="123"/>
      <c r="JF22" s="123">
        <v>1</v>
      </c>
      <c r="JG22" s="123"/>
      <c r="JH22" s="126"/>
      <c r="JI22" s="5"/>
      <c r="JJ22" s="2"/>
      <c r="JK22" s="2">
        <v>1</v>
      </c>
      <c r="JL22" s="2"/>
      <c r="JM22" s="2"/>
      <c r="JN22" s="9"/>
      <c r="JO22" s="125">
        <v>1</v>
      </c>
      <c r="JP22" s="123"/>
      <c r="JQ22" s="123"/>
      <c r="JR22" s="123"/>
      <c r="JS22" s="123"/>
      <c r="JT22" s="123"/>
      <c r="JU22" s="123"/>
      <c r="JV22" s="123">
        <v>1</v>
      </c>
      <c r="JW22" s="123"/>
      <c r="JX22" s="126"/>
      <c r="JY22" s="5"/>
      <c r="JZ22" s="5"/>
      <c r="KA22" s="5"/>
      <c r="KB22" s="5"/>
      <c r="KC22" s="5"/>
      <c r="KD22" s="5"/>
      <c r="KE22" s="5"/>
      <c r="KF22" s="5"/>
      <c r="KG22" s="5">
        <v>1</v>
      </c>
      <c r="KH22" s="5"/>
      <c r="KI22" s="5"/>
      <c r="KJ22" s="5"/>
      <c r="KK22" s="5"/>
      <c r="KL22" s="5"/>
      <c r="KM22" s="5"/>
      <c r="KN22" s="5"/>
      <c r="KO22" s="2"/>
      <c r="KP22" s="9">
        <v>1</v>
      </c>
      <c r="KQ22" s="125">
        <v>1</v>
      </c>
      <c r="KR22" s="123"/>
      <c r="KS22" s="123">
        <v>1</v>
      </c>
      <c r="KT22" s="123"/>
      <c r="KU22" s="123">
        <v>1</v>
      </c>
      <c r="KV22" s="123"/>
      <c r="KW22" s="123"/>
      <c r="KX22" s="123"/>
      <c r="KY22" s="123"/>
      <c r="KZ22" s="123"/>
      <c r="LA22" s="124"/>
      <c r="LB22" s="1"/>
      <c r="LC22" s="2"/>
      <c r="LD22" s="9"/>
      <c r="LE22" s="9"/>
      <c r="LF22" s="9"/>
      <c r="LG22" s="9"/>
      <c r="LH22" s="9"/>
      <c r="LI22" s="3">
        <v>1</v>
      </c>
      <c r="LJ22" s="1"/>
      <c r="LK22" s="2"/>
      <c r="LL22" s="9"/>
      <c r="LM22" s="9"/>
      <c r="LN22" s="9"/>
      <c r="LO22" s="9"/>
      <c r="LP22" s="9"/>
      <c r="LQ22" s="3">
        <v>1</v>
      </c>
      <c r="LR22" s="122"/>
      <c r="LS22" s="122"/>
      <c r="LT22" s="122"/>
      <c r="LU22" s="122"/>
      <c r="LV22" s="122"/>
      <c r="LW22" s="122"/>
      <c r="LX22" s="124"/>
      <c r="LY22" s="1">
        <v>1</v>
      </c>
      <c r="LZ22" s="5"/>
      <c r="MA22" s="5"/>
      <c r="MB22" s="5"/>
      <c r="MC22" s="5"/>
      <c r="MD22" s="5"/>
      <c r="ME22" s="5"/>
      <c r="MF22" s="5"/>
      <c r="MG22" s="5"/>
      <c r="MH22" s="5"/>
      <c r="MI22" s="5"/>
      <c r="MJ22" s="5"/>
      <c r="MK22" s="5"/>
      <c r="ML22" s="5"/>
      <c r="MM22" s="5"/>
      <c r="MN22" s="2"/>
      <c r="MO22" s="3"/>
      <c r="MP22" s="122">
        <v>1</v>
      </c>
      <c r="MQ22" s="122">
        <v>1</v>
      </c>
      <c r="MR22" s="122">
        <v>1</v>
      </c>
      <c r="MS22" s="122">
        <v>1</v>
      </c>
      <c r="MT22" s="122">
        <v>1</v>
      </c>
      <c r="MU22" s="122"/>
      <c r="MV22" s="123"/>
      <c r="MW22" s="123"/>
      <c r="MX22" s="123"/>
      <c r="MY22" s="123"/>
      <c r="MZ22" s="123"/>
      <c r="NA22" s="123"/>
      <c r="NB22" s="124"/>
      <c r="NC22" s="1">
        <v>1</v>
      </c>
      <c r="ND22" s="5"/>
      <c r="NE22" s="5"/>
      <c r="NF22" s="5"/>
      <c r="NG22" s="5"/>
      <c r="NH22" s="3"/>
      <c r="NI22" s="1">
        <v>1</v>
      </c>
      <c r="NJ22" s="2"/>
      <c r="NK22" s="9"/>
      <c r="NL22" s="3"/>
      <c r="NM22" s="1">
        <v>1</v>
      </c>
      <c r="NN22" s="2"/>
      <c r="NO22" s="9"/>
      <c r="NP22" s="3"/>
      <c r="NQ22" s="1"/>
      <c r="NR22" s="2"/>
      <c r="NS22" s="9">
        <v>1</v>
      </c>
      <c r="NT22" s="3"/>
      <c r="NU22" s="1"/>
      <c r="NV22" s="2"/>
      <c r="NW22" s="9">
        <v>1</v>
      </c>
      <c r="NX22" s="3"/>
      <c r="NY22" s="1">
        <v>1</v>
      </c>
      <c r="NZ22" s="2"/>
      <c r="OA22" s="9"/>
      <c r="OB22" s="3"/>
      <c r="OC22" s="1">
        <v>1</v>
      </c>
      <c r="OD22" s="2"/>
      <c r="OE22" s="9"/>
      <c r="OF22" s="3"/>
      <c r="OG22" s="1"/>
      <c r="OH22" s="2"/>
      <c r="OI22" s="9">
        <v>1</v>
      </c>
      <c r="OJ22" s="3"/>
      <c r="OK22" s="1"/>
      <c r="OL22" s="2"/>
      <c r="OM22" s="9">
        <v>1</v>
      </c>
      <c r="ON22" s="3"/>
      <c r="OO22" s="1"/>
      <c r="OP22" s="2">
        <v>1</v>
      </c>
      <c r="OQ22" s="9"/>
      <c r="OR22" s="3"/>
      <c r="OS22" s="1"/>
      <c r="OT22" s="2">
        <v>1</v>
      </c>
      <c r="OU22" s="9"/>
      <c r="OV22" s="3"/>
      <c r="OW22" s="1"/>
      <c r="OX22" s="2">
        <v>1</v>
      </c>
      <c r="OY22" s="9"/>
      <c r="OZ22" s="3"/>
      <c r="PA22" s="1"/>
      <c r="PB22" s="2">
        <v>1</v>
      </c>
      <c r="PC22" s="9"/>
      <c r="PD22" s="3"/>
      <c r="PE22" s="1"/>
      <c r="PF22" s="2">
        <v>1</v>
      </c>
      <c r="PG22" s="9"/>
      <c r="PH22" s="3"/>
      <c r="PI22" s="1"/>
      <c r="PJ22" s="2">
        <v>1</v>
      </c>
      <c r="PK22" s="9"/>
      <c r="PL22" s="3"/>
      <c r="PM22" s="1"/>
      <c r="PN22" s="2">
        <v>1</v>
      </c>
      <c r="PO22" s="9"/>
      <c r="PP22" s="3"/>
      <c r="PQ22" s="1">
        <v>1</v>
      </c>
      <c r="PR22" s="2"/>
      <c r="PS22" s="9"/>
      <c r="PT22" s="3"/>
      <c r="PU22" s="1"/>
      <c r="PV22" s="2">
        <v>1</v>
      </c>
      <c r="PW22" s="9"/>
      <c r="PX22" s="3"/>
      <c r="PY22" s="1"/>
      <c r="PZ22" s="2">
        <v>1</v>
      </c>
      <c r="QA22" s="9"/>
      <c r="QB22" s="3"/>
      <c r="QC22" s="1">
        <v>1</v>
      </c>
      <c r="QD22" s="2"/>
      <c r="QE22" s="9"/>
      <c r="QF22" s="3"/>
      <c r="QG22" s="1">
        <v>1</v>
      </c>
      <c r="QH22" s="2"/>
      <c r="QI22" s="9"/>
      <c r="QJ22" s="3"/>
      <c r="QK22" s="1"/>
      <c r="QL22" s="2">
        <v>1</v>
      </c>
      <c r="QM22" s="9"/>
      <c r="QN22" s="3"/>
      <c r="QO22" s="1"/>
      <c r="QP22" s="2">
        <v>1</v>
      </c>
      <c r="QQ22" s="9"/>
      <c r="QR22" s="3"/>
      <c r="QS22" s="1"/>
      <c r="QT22" s="2">
        <v>1</v>
      </c>
      <c r="QU22" s="9"/>
      <c r="QV22" s="3"/>
      <c r="QW22" s="1"/>
      <c r="QX22" s="2">
        <v>1</v>
      </c>
      <c r="QY22" s="9"/>
      <c r="QZ22" s="3"/>
      <c r="RA22" s="1"/>
      <c r="RB22" s="2">
        <v>1</v>
      </c>
      <c r="RC22" s="9"/>
      <c r="RD22" s="3"/>
      <c r="RE22" s="1"/>
      <c r="RF22" s="2">
        <v>1</v>
      </c>
      <c r="RG22" s="9"/>
      <c r="RH22" s="3"/>
      <c r="RI22" s="137"/>
    </row>
    <row r="23" spans="1:477" x14ac:dyDescent="0.2">
      <c r="A23" s="36">
        <v>21</v>
      </c>
      <c r="B23" s="1"/>
      <c r="C23" s="2">
        <v>1</v>
      </c>
      <c r="D23" s="2"/>
      <c r="E23" s="3"/>
      <c r="F23" s="37">
        <v>1</v>
      </c>
      <c r="G23" s="38"/>
      <c r="H23" s="41"/>
      <c r="I23" s="39"/>
      <c r="J23" s="123"/>
      <c r="K23" s="123"/>
      <c r="L23" s="123">
        <v>1</v>
      </c>
      <c r="M23" s="123"/>
      <c r="N23" s="126"/>
      <c r="O23" s="1">
        <v>1</v>
      </c>
      <c r="P23" s="2"/>
      <c r="Q23" s="2"/>
      <c r="R23" s="2"/>
      <c r="S23" s="2"/>
      <c r="T23" s="2"/>
      <c r="U23" s="2"/>
      <c r="V23" s="2"/>
      <c r="W23" s="2"/>
      <c r="X23" s="2"/>
      <c r="Y23" s="2"/>
      <c r="Z23" s="2"/>
      <c r="AA23" s="2"/>
      <c r="AB23" s="3"/>
      <c r="AC23" s="37"/>
      <c r="AD23" s="38">
        <v>1</v>
      </c>
      <c r="AE23" s="38"/>
      <c r="AF23" s="38"/>
      <c r="AG23" s="38"/>
      <c r="AH23" s="38"/>
      <c r="AI23" s="38"/>
      <c r="AJ23" s="38">
        <v>1</v>
      </c>
      <c r="AK23" s="38"/>
      <c r="AL23" s="1"/>
      <c r="AM23" s="2"/>
      <c r="AN23" s="2"/>
      <c r="AO23" s="2"/>
      <c r="AP23" s="2"/>
      <c r="AQ23" s="2"/>
      <c r="AR23" s="3">
        <v>1</v>
      </c>
      <c r="AS23" s="1">
        <v>1</v>
      </c>
      <c r="AT23" s="3"/>
      <c r="AU23" s="1"/>
      <c r="AV23" s="3">
        <v>1</v>
      </c>
      <c r="AW23" s="37"/>
      <c r="AX23" s="38"/>
      <c r="AY23" s="38">
        <v>1</v>
      </c>
      <c r="AZ23" s="38"/>
      <c r="BA23" s="38"/>
      <c r="BB23" s="38"/>
      <c r="BC23" s="41"/>
      <c r="BD23" s="39"/>
      <c r="BE23" s="1"/>
      <c r="BF23" s="2"/>
      <c r="BG23" s="2"/>
      <c r="BH23" s="2"/>
      <c r="BI23" s="2"/>
      <c r="BJ23" s="2"/>
      <c r="BK23" s="2"/>
      <c r="BL23" s="3"/>
      <c r="BM23" s="37"/>
      <c r="BN23" s="58"/>
      <c r="BO23" s="58"/>
      <c r="BP23" s="58"/>
      <c r="BQ23" s="58"/>
      <c r="BR23" s="38"/>
      <c r="BS23" s="38"/>
      <c r="BT23" s="38"/>
      <c r="BU23" s="38"/>
      <c r="BV23" s="40"/>
      <c r="BW23" s="38"/>
      <c r="BX23" s="38"/>
      <c r="BY23" s="39"/>
      <c r="BZ23" s="1">
        <v>1</v>
      </c>
      <c r="CA23" s="2"/>
      <c r="CB23" s="2"/>
      <c r="CC23" s="2"/>
      <c r="CD23" s="3"/>
      <c r="CE23" s="37"/>
      <c r="CF23" s="38"/>
      <c r="CG23" s="38">
        <v>1</v>
      </c>
      <c r="CH23" s="38"/>
      <c r="CI23" s="38"/>
      <c r="CJ23" s="41"/>
      <c r="CK23" s="37">
        <v>1</v>
      </c>
      <c r="CL23" s="38"/>
      <c r="CM23" s="38"/>
      <c r="CN23" s="38"/>
      <c r="CO23" s="38"/>
      <c r="CP23" s="41"/>
      <c r="CQ23" s="39"/>
      <c r="CR23" s="37">
        <v>1</v>
      </c>
      <c r="CS23" s="38"/>
      <c r="CT23" s="38"/>
      <c r="CU23" s="39"/>
      <c r="CV23" s="1"/>
      <c r="CW23" s="2"/>
      <c r="CX23" s="2"/>
      <c r="CY23" s="2">
        <v>1</v>
      </c>
      <c r="CZ23" s="3"/>
      <c r="DA23" s="37">
        <v>1</v>
      </c>
      <c r="DB23" s="38"/>
      <c r="DC23" s="38"/>
      <c r="DD23" s="39"/>
      <c r="DE23" s="1">
        <v>1</v>
      </c>
      <c r="DF23" s="5"/>
      <c r="DG23" s="5">
        <v>1</v>
      </c>
      <c r="DH23" s="5"/>
      <c r="DI23" s="2"/>
      <c r="DJ23" s="2">
        <v>1</v>
      </c>
      <c r="DK23" s="2"/>
      <c r="DL23" s="9"/>
      <c r="DM23" s="3"/>
      <c r="DN23" s="37"/>
      <c r="DO23" s="38"/>
      <c r="DP23" s="38">
        <v>1</v>
      </c>
      <c r="DQ23" s="39"/>
      <c r="DR23" s="1">
        <v>1</v>
      </c>
      <c r="DS23" s="2">
        <v>1</v>
      </c>
      <c r="DT23" s="2"/>
      <c r="DU23" s="2"/>
      <c r="DV23" s="2"/>
      <c r="DW23" s="2">
        <v>1</v>
      </c>
      <c r="DX23" s="2"/>
      <c r="DY23" s="3"/>
      <c r="DZ23" s="37">
        <v>1</v>
      </c>
      <c r="EA23" s="58">
        <v>1</v>
      </c>
      <c r="EB23" s="58">
        <v>1</v>
      </c>
      <c r="EC23" s="58"/>
      <c r="ED23" s="58"/>
      <c r="EE23" s="58">
        <v>1</v>
      </c>
      <c r="EF23" s="58"/>
      <c r="EG23" s="38"/>
      <c r="EH23" s="39"/>
      <c r="EI23" s="1"/>
      <c r="EJ23" s="5"/>
      <c r="EK23" s="5">
        <v>1</v>
      </c>
      <c r="EL23" s="5">
        <v>1</v>
      </c>
      <c r="EM23" s="5"/>
      <c r="EN23" s="5">
        <v>1</v>
      </c>
      <c r="EO23" s="5"/>
      <c r="EP23" s="5"/>
      <c r="EQ23" s="2"/>
      <c r="ER23" s="2"/>
      <c r="ES23" s="3"/>
      <c r="ET23" s="122"/>
      <c r="EU23" s="123">
        <v>1</v>
      </c>
      <c r="EV23" s="123"/>
      <c r="EW23" s="123"/>
      <c r="EX23" s="123"/>
      <c r="EY23" s="123"/>
      <c r="EZ23" s="123"/>
      <c r="FA23" s="124"/>
      <c r="FB23" s="1"/>
      <c r="FC23" s="5"/>
      <c r="FD23" s="5"/>
      <c r="FE23" s="5">
        <v>1</v>
      </c>
      <c r="FF23" s="5"/>
      <c r="FG23" s="5"/>
      <c r="FH23" s="5"/>
      <c r="FI23" s="5"/>
      <c r="FJ23" s="5"/>
      <c r="FK23" s="2"/>
      <c r="FL23" s="2"/>
      <c r="FM23" s="2">
        <v>1</v>
      </c>
      <c r="FN23" s="2"/>
      <c r="FO23" s="3"/>
      <c r="FP23" s="122"/>
      <c r="FQ23" s="123">
        <v>1</v>
      </c>
      <c r="FR23" s="123"/>
      <c r="FS23" s="123"/>
      <c r="FT23" s="123"/>
      <c r="FU23" s="124"/>
      <c r="FV23" s="1"/>
      <c r="FW23" s="5"/>
      <c r="FX23" s="5"/>
      <c r="FY23" s="5">
        <v>1</v>
      </c>
      <c r="FZ23" s="5">
        <v>1</v>
      </c>
      <c r="GA23" s="2"/>
      <c r="GB23" s="2">
        <v>1</v>
      </c>
      <c r="GC23" s="2"/>
      <c r="GD23" s="2"/>
      <c r="GE23" s="3"/>
      <c r="GF23" s="122"/>
      <c r="GG23" s="123">
        <v>1</v>
      </c>
      <c r="GH23" s="123"/>
      <c r="GI23" s="123"/>
      <c r="GJ23" s="124"/>
      <c r="GK23" s="1"/>
      <c r="GL23" s="2"/>
      <c r="GM23" s="2">
        <v>1</v>
      </c>
      <c r="GN23" s="2"/>
      <c r="GO23" s="2"/>
      <c r="GP23" s="2"/>
      <c r="GQ23" s="3"/>
      <c r="GR23" s="122"/>
      <c r="GS23" s="123"/>
      <c r="GT23" s="123">
        <v>1</v>
      </c>
      <c r="GU23" s="123">
        <v>1</v>
      </c>
      <c r="GV23" s="123">
        <v>1</v>
      </c>
      <c r="GW23" s="123"/>
      <c r="GX23" s="123">
        <v>1</v>
      </c>
      <c r="GY23" s="123"/>
      <c r="GZ23" s="123"/>
      <c r="HA23" s="124"/>
      <c r="HB23" s="1">
        <v>1</v>
      </c>
      <c r="HC23" s="2"/>
      <c r="HD23" s="3"/>
      <c r="HE23" s="125"/>
      <c r="HF23" s="123">
        <v>1</v>
      </c>
      <c r="HG23" s="126"/>
      <c r="HH23" s="1">
        <v>1</v>
      </c>
      <c r="HI23" s="2"/>
      <c r="HJ23" s="2"/>
      <c r="HK23" s="2"/>
      <c r="HL23" s="2"/>
      <c r="HM23" s="2"/>
      <c r="HN23" s="3"/>
      <c r="HO23" s="122"/>
      <c r="HP23" s="123">
        <v>1</v>
      </c>
      <c r="HQ23" s="123"/>
      <c r="HR23" s="123"/>
      <c r="HS23" s="123"/>
      <c r="HT23" s="123"/>
      <c r="HU23" s="123"/>
      <c r="HV23" s="126"/>
      <c r="HW23" s="1"/>
      <c r="HX23" s="2">
        <v>1</v>
      </c>
      <c r="HY23" s="2"/>
      <c r="HZ23" s="2"/>
      <c r="IA23" s="2"/>
      <c r="IB23" s="2"/>
      <c r="IC23" s="9"/>
      <c r="ID23" s="125">
        <v>1</v>
      </c>
      <c r="IE23" s="122"/>
      <c r="IF23" s="122"/>
      <c r="IG23" s="122"/>
      <c r="IH23" s="122"/>
      <c r="II23" s="122"/>
      <c r="IJ23" s="122"/>
      <c r="IK23" s="122"/>
      <c r="IL23" s="122">
        <v>1</v>
      </c>
      <c r="IM23" s="122">
        <v>1</v>
      </c>
      <c r="IN23" s="122"/>
      <c r="IO23" s="122"/>
      <c r="IP23" s="122">
        <v>1</v>
      </c>
      <c r="IQ23" s="122"/>
      <c r="IR23" s="122"/>
      <c r="IS23" s="122"/>
      <c r="IT23" s="122"/>
      <c r="IU23" s="123"/>
      <c r="IV23" s="123">
        <v>1</v>
      </c>
      <c r="IW23" s="123"/>
      <c r="IX23" s="123"/>
      <c r="IY23" s="126"/>
      <c r="IZ23" s="5">
        <v>1</v>
      </c>
      <c r="JA23" s="2"/>
      <c r="JB23" s="9"/>
      <c r="JC23" s="125"/>
      <c r="JD23" s="123"/>
      <c r="JE23" s="123">
        <v>1</v>
      </c>
      <c r="JF23" s="123"/>
      <c r="JG23" s="123"/>
      <c r="JH23" s="126"/>
      <c r="JI23" s="5"/>
      <c r="JJ23" s="2">
        <v>1</v>
      </c>
      <c r="JK23" s="2"/>
      <c r="JL23" s="2"/>
      <c r="JM23" s="2"/>
      <c r="JN23" s="9"/>
      <c r="JO23" s="125">
        <v>1</v>
      </c>
      <c r="JP23" s="123"/>
      <c r="JQ23" s="123">
        <v>1</v>
      </c>
      <c r="JR23" s="123"/>
      <c r="JS23" s="123"/>
      <c r="JT23" s="123">
        <v>1</v>
      </c>
      <c r="JU23" s="123"/>
      <c r="JV23" s="123"/>
      <c r="JW23" s="123"/>
      <c r="JX23" s="126"/>
      <c r="JY23" s="5">
        <v>1</v>
      </c>
      <c r="JZ23" s="5"/>
      <c r="KA23" s="5"/>
      <c r="KB23" s="5">
        <v>1</v>
      </c>
      <c r="KC23" s="5"/>
      <c r="KD23" s="5"/>
      <c r="KE23" s="5"/>
      <c r="KF23" s="5"/>
      <c r="KG23" s="5"/>
      <c r="KH23" s="5">
        <v>1</v>
      </c>
      <c r="KI23" s="5"/>
      <c r="KJ23" s="5"/>
      <c r="KK23" s="5">
        <v>1</v>
      </c>
      <c r="KL23" s="5"/>
      <c r="KM23" s="5"/>
      <c r="KN23" s="5"/>
      <c r="KO23" s="2"/>
      <c r="KP23" s="9"/>
      <c r="KQ23" s="125"/>
      <c r="KR23" s="123"/>
      <c r="KS23" s="123">
        <v>1</v>
      </c>
      <c r="KT23" s="123">
        <v>1</v>
      </c>
      <c r="KU23" s="123"/>
      <c r="KV23" s="123"/>
      <c r="KW23" s="123">
        <v>1</v>
      </c>
      <c r="KX23" s="123"/>
      <c r="KY23" s="123"/>
      <c r="KZ23" s="123"/>
      <c r="LA23" s="124"/>
      <c r="LB23" s="1"/>
      <c r="LC23" s="2"/>
      <c r="LD23" s="9"/>
      <c r="LE23" s="9">
        <v>1</v>
      </c>
      <c r="LF23" s="9"/>
      <c r="LG23" s="9">
        <v>1</v>
      </c>
      <c r="LH23" s="9"/>
      <c r="LI23" s="3"/>
      <c r="LJ23" s="1"/>
      <c r="LK23" s="2"/>
      <c r="LL23" s="9"/>
      <c r="LM23" s="9">
        <v>1</v>
      </c>
      <c r="LN23" s="9"/>
      <c r="LO23" s="9">
        <v>1</v>
      </c>
      <c r="LP23" s="9"/>
      <c r="LQ23" s="3"/>
      <c r="LR23" s="122"/>
      <c r="LS23" s="122"/>
      <c r="LT23" s="122">
        <v>1</v>
      </c>
      <c r="LU23" s="122"/>
      <c r="LV23" s="122"/>
      <c r="LW23" s="122"/>
      <c r="LX23" s="124"/>
      <c r="LY23" s="1"/>
      <c r="LZ23" s="5"/>
      <c r="MA23" s="5"/>
      <c r="MB23" s="5"/>
      <c r="MC23" s="5"/>
      <c r="MD23" s="5"/>
      <c r="ME23" s="5">
        <v>1</v>
      </c>
      <c r="MF23" s="5"/>
      <c r="MG23" s="5"/>
      <c r="MH23" s="5">
        <v>1</v>
      </c>
      <c r="MI23" s="5"/>
      <c r="MJ23" s="5"/>
      <c r="MK23" s="5"/>
      <c r="ML23" s="5"/>
      <c r="MM23" s="5"/>
      <c r="MN23" s="2"/>
      <c r="MO23" s="3"/>
      <c r="MP23" s="122"/>
      <c r="MQ23" s="122"/>
      <c r="MR23" s="122"/>
      <c r="MS23" s="122"/>
      <c r="MT23" s="122">
        <v>1</v>
      </c>
      <c r="MU23" s="122"/>
      <c r="MV23" s="123"/>
      <c r="MW23" s="123"/>
      <c r="MX23" s="123"/>
      <c r="MY23" s="123">
        <v>1</v>
      </c>
      <c r="MZ23" s="123"/>
      <c r="NA23" s="123"/>
      <c r="NB23" s="124"/>
      <c r="NC23" s="1"/>
      <c r="ND23" s="5"/>
      <c r="NE23" s="5"/>
      <c r="NF23" s="5"/>
      <c r="NG23" s="5"/>
      <c r="NH23" s="3">
        <v>1</v>
      </c>
      <c r="NI23" s="1">
        <v>1</v>
      </c>
      <c r="NJ23" s="2"/>
      <c r="NK23" s="9"/>
      <c r="NL23" s="3"/>
      <c r="NM23" s="1">
        <v>1</v>
      </c>
      <c r="NN23" s="2"/>
      <c r="NO23" s="9"/>
      <c r="NP23" s="3"/>
      <c r="NQ23" s="1">
        <v>1</v>
      </c>
      <c r="NR23" s="2"/>
      <c r="NS23" s="9"/>
      <c r="NT23" s="3"/>
      <c r="NU23" s="1">
        <v>1</v>
      </c>
      <c r="NV23" s="2"/>
      <c r="NW23" s="9"/>
      <c r="NX23" s="3"/>
      <c r="NY23" s="1">
        <v>1</v>
      </c>
      <c r="NZ23" s="2"/>
      <c r="OA23" s="9"/>
      <c r="OB23" s="3"/>
      <c r="OC23" s="1">
        <v>1</v>
      </c>
      <c r="OD23" s="2"/>
      <c r="OE23" s="9"/>
      <c r="OF23" s="3"/>
      <c r="OG23" s="1"/>
      <c r="OH23" s="2">
        <v>1</v>
      </c>
      <c r="OI23" s="9"/>
      <c r="OJ23" s="3"/>
      <c r="OK23" s="1"/>
      <c r="OL23" s="2">
        <v>1</v>
      </c>
      <c r="OM23" s="9"/>
      <c r="ON23" s="3" t="s">
        <v>163</v>
      </c>
      <c r="OO23" s="1"/>
      <c r="OP23" s="2">
        <v>1</v>
      </c>
      <c r="OQ23" s="9"/>
      <c r="OR23" s="3"/>
      <c r="OS23" s="1"/>
      <c r="OT23" s="2">
        <v>1</v>
      </c>
      <c r="OU23" s="9"/>
      <c r="OV23" s="3" t="s">
        <v>163</v>
      </c>
      <c r="OW23" s="1"/>
      <c r="OX23" s="2">
        <v>1</v>
      </c>
      <c r="OY23" s="9"/>
      <c r="OZ23" s="3"/>
      <c r="PA23" s="1"/>
      <c r="PB23" s="2">
        <v>1</v>
      </c>
      <c r="PC23" s="9"/>
      <c r="PD23" s="3" t="s">
        <v>163</v>
      </c>
      <c r="PE23" s="1"/>
      <c r="PF23" s="2">
        <v>1</v>
      </c>
      <c r="PG23" s="9"/>
      <c r="PH23" s="3"/>
      <c r="PI23" s="1"/>
      <c r="PJ23" s="2">
        <v>1</v>
      </c>
      <c r="PK23" s="9"/>
      <c r="PL23" s="3" t="s">
        <v>163</v>
      </c>
      <c r="PM23" s="1"/>
      <c r="PN23" s="2">
        <v>1</v>
      </c>
      <c r="PO23" s="9"/>
      <c r="PP23" s="3"/>
      <c r="PQ23" s="1"/>
      <c r="PR23" s="2">
        <v>1</v>
      </c>
      <c r="PS23" s="9"/>
      <c r="PT23" s="3" t="s">
        <v>163</v>
      </c>
      <c r="PU23" s="1"/>
      <c r="PV23" s="2">
        <v>1</v>
      </c>
      <c r="PW23" s="9"/>
      <c r="PX23" s="3"/>
      <c r="PY23" s="1">
        <v>1</v>
      </c>
      <c r="PZ23" s="2"/>
      <c r="QA23" s="9"/>
      <c r="QB23" s="3"/>
      <c r="QC23" s="1">
        <v>1</v>
      </c>
      <c r="QD23" s="2"/>
      <c r="QE23" s="9"/>
      <c r="QF23" s="3"/>
      <c r="QG23" s="1">
        <v>1</v>
      </c>
      <c r="QH23" s="2"/>
      <c r="QI23" s="9"/>
      <c r="QJ23" s="3"/>
      <c r="QK23" s="1"/>
      <c r="QL23" s="2">
        <v>1</v>
      </c>
      <c r="QM23" s="9"/>
      <c r="QN23" s="3"/>
      <c r="QO23" s="1">
        <v>1</v>
      </c>
      <c r="QP23" s="2"/>
      <c r="QQ23" s="9"/>
      <c r="QR23" s="3"/>
      <c r="QS23" s="1"/>
      <c r="QT23" s="2">
        <v>1</v>
      </c>
      <c r="QU23" s="9"/>
      <c r="QV23" s="3"/>
      <c r="QW23" s="1"/>
      <c r="QX23" s="2">
        <v>1</v>
      </c>
      <c r="QY23" s="9"/>
      <c r="QZ23" s="3" t="s">
        <v>163</v>
      </c>
      <c r="RA23" s="1"/>
      <c r="RB23" s="2">
        <v>1</v>
      </c>
      <c r="RC23" s="9"/>
      <c r="RD23" s="3"/>
      <c r="RE23" s="1"/>
      <c r="RF23" s="2">
        <v>1</v>
      </c>
      <c r="RG23" s="9"/>
      <c r="RH23" s="3" t="s">
        <v>163</v>
      </c>
      <c r="RI23" s="137"/>
    </row>
    <row r="24" spans="1:477" x14ac:dyDescent="0.2">
      <c r="A24" s="36">
        <v>22</v>
      </c>
      <c r="B24" s="1"/>
      <c r="C24" s="2">
        <v>1</v>
      </c>
      <c r="D24" s="2"/>
      <c r="E24" s="3"/>
      <c r="F24" s="37">
        <v>1</v>
      </c>
      <c r="G24" s="38"/>
      <c r="H24" s="41"/>
      <c r="I24" s="39"/>
      <c r="J24" s="123"/>
      <c r="K24" s="123"/>
      <c r="L24" s="123"/>
      <c r="M24" s="123">
        <v>1</v>
      </c>
      <c r="N24" s="126"/>
      <c r="O24" s="1">
        <v>1</v>
      </c>
      <c r="P24" s="2"/>
      <c r="Q24" s="2"/>
      <c r="R24" s="2"/>
      <c r="S24" s="2"/>
      <c r="T24" s="2"/>
      <c r="U24" s="2"/>
      <c r="V24" s="2"/>
      <c r="W24" s="2"/>
      <c r="X24" s="2"/>
      <c r="Y24" s="2"/>
      <c r="Z24" s="2"/>
      <c r="AA24" s="2"/>
      <c r="AB24" s="3"/>
      <c r="AC24" s="37"/>
      <c r="AD24" s="38">
        <v>1</v>
      </c>
      <c r="AE24" s="38">
        <v>1</v>
      </c>
      <c r="AF24" s="38"/>
      <c r="AG24" s="38"/>
      <c r="AH24" s="38"/>
      <c r="AI24" s="38"/>
      <c r="AJ24" s="38">
        <v>1</v>
      </c>
      <c r="AK24" s="38"/>
      <c r="AL24" s="1"/>
      <c r="AM24" s="2"/>
      <c r="AN24" s="2"/>
      <c r="AO24" s="2"/>
      <c r="AP24" s="2">
        <v>1</v>
      </c>
      <c r="AQ24" s="2"/>
      <c r="AR24" s="3"/>
      <c r="AS24" s="1">
        <v>1</v>
      </c>
      <c r="AT24" s="3"/>
      <c r="AU24" s="1"/>
      <c r="AV24" s="3">
        <v>1</v>
      </c>
      <c r="AW24" s="37"/>
      <c r="AX24" s="38">
        <v>1</v>
      </c>
      <c r="AY24" s="38">
        <v>1</v>
      </c>
      <c r="AZ24" s="38"/>
      <c r="BA24" s="38"/>
      <c r="BB24" s="38">
        <v>1</v>
      </c>
      <c r="BC24" s="41"/>
      <c r="BD24" s="39"/>
      <c r="BE24" s="1"/>
      <c r="BF24" s="2"/>
      <c r="BG24" s="2"/>
      <c r="BH24" s="2"/>
      <c r="BI24" s="2"/>
      <c r="BJ24" s="2"/>
      <c r="BK24" s="2"/>
      <c r="BL24" s="3"/>
      <c r="BM24" s="37"/>
      <c r="BN24" s="58"/>
      <c r="BO24" s="58"/>
      <c r="BP24" s="58"/>
      <c r="BQ24" s="58"/>
      <c r="BR24" s="38"/>
      <c r="BS24" s="38"/>
      <c r="BT24" s="38"/>
      <c r="BU24" s="38"/>
      <c r="BV24" s="40"/>
      <c r="BW24" s="38">
        <v>1</v>
      </c>
      <c r="BX24" s="38"/>
      <c r="BY24" s="39"/>
      <c r="BZ24" s="1">
        <v>1</v>
      </c>
      <c r="CA24" s="2"/>
      <c r="CB24" s="2"/>
      <c r="CC24" s="2"/>
      <c r="CD24" s="3"/>
      <c r="CE24" s="37"/>
      <c r="CF24" s="38"/>
      <c r="CG24" s="38">
        <v>1</v>
      </c>
      <c r="CH24" s="38"/>
      <c r="CI24" s="38"/>
      <c r="CJ24" s="41"/>
      <c r="CK24" s="37">
        <v>1</v>
      </c>
      <c r="CL24" s="38"/>
      <c r="CM24" s="38"/>
      <c r="CN24" s="38"/>
      <c r="CO24" s="38"/>
      <c r="CP24" s="41"/>
      <c r="CQ24" s="39"/>
      <c r="CR24" s="37"/>
      <c r="CS24" s="38"/>
      <c r="CT24" s="38">
        <v>1</v>
      </c>
      <c r="CU24" s="39"/>
      <c r="CV24" s="1"/>
      <c r="CW24" s="2">
        <v>1</v>
      </c>
      <c r="CX24" s="2"/>
      <c r="CY24" s="2"/>
      <c r="CZ24" s="3"/>
      <c r="DA24" s="37">
        <v>1</v>
      </c>
      <c r="DB24" s="38"/>
      <c r="DC24" s="38"/>
      <c r="DD24" s="39"/>
      <c r="DE24" s="1">
        <v>1</v>
      </c>
      <c r="DF24" s="5"/>
      <c r="DG24" s="5">
        <v>1</v>
      </c>
      <c r="DH24" s="5">
        <v>1</v>
      </c>
      <c r="DI24" s="2"/>
      <c r="DJ24" s="2">
        <v>1</v>
      </c>
      <c r="DK24" s="2"/>
      <c r="DL24" s="9"/>
      <c r="DM24" s="3"/>
      <c r="DN24" s="37"/>
      <c r="DO24" s="38"/>
      <c r="DP24" s="38"/>
      <c r="DQ24" s="39">
        <v>1</v>
      </c>
      <c r="DR24" s="1"/>
      <c r="DS24" s="2">
        <v>1</v>
      </c>
      <c r="DT24" s="2"/>
      <c r="DU24" s="2"/>
      <c r="DV24" s="2">
        <v>1</v>
      </c>
      <c r="DW24" s="2">
        <v>1</v>
      </c>
      <c r="DX24" s="2"/>
      <c r="DY24" s="3"/>
      <c r="DZ24" s="37">
        <v>1</v>
      </c>
      <c r="EA24" s="58">
        <v>1</v>
      </c>
      <c r="EB24" s="58">
        <v>1</v>
      </c>
      <c r="EC24" s="58"/>
      <c r="ED24" s="58"/>
      <c r="EE24" s="58">
        <v>1</v>
      </c>
      <c r="EF24" s="58">
        <v>1</v>
      </c>
      <c r="EG24" s="38"/>
      <c r="EH24" s="52"/>
      <c r="EI24" s="1"/>
      <c r="EJ24" s="5"/>
      <c r="EK24" s="5"/>
      <c r="EL24" s="5">
        <v>1</v>
      </c>
      <c r="EM24" s="5"/>
      <c r="EN24" s="5"/>
      <c r="EO24" s="5">
        <v>1</v>
      </c>
      <c r="EP24" s="5"/>
      <c r="EQ24" s="2">
        <v>1</v>
      </c>
      <c r="ER24" s="2"/>
      <c r="ES24" s="3"/>
      <c r="ET24" s="122"/>
      <c r="EU24" s="123">
        <v>1</v>
      </c>
      <c r="EV24" s="123"/>
      <c r="EW24" s="123"/>
      <c r="EX24" s="123">
        <v>1</v>
      </c>
      <c r="EY24" s="123"/>
      <c r="EZ24" s="123">
        <v>1</v>
      </c>
      <c r="FA24" s="124"/>
      <c r="FB24" s="1">
        <v>1</v>
      </c>
      <c r="FC24" s="5">
        <v>1</v>
      </c>
      <c r="FD24" s="5"/>
      <c r="FE24" s="5">
        <v>1</v>
      </c>
      <c r="FF24" s="5">
        <v>1</v>
      </c>
      <c r="FG24" s="5">
        <v>1</v>
      </c>
      <c r="FH24" s="5"/>
      <c r="FI24" s="5"/>
      <c r="FJ24" s="5">
        <v>1</v>
      </c>
      <c r="FK24" s="2"/>
      <c r="FL24" s="2">
        <v>1</v>
      </c>
      <c r="FM24" s="2"/>
      <c r="FN24" s="2"/>
      <c r="FO24" s="3"/>
      <c r="FP24" s="122"/>
      <c r="FQ24" s="123"/>
      <c r="FR24" s="123"/>
      <c r="FS24" s="123">
        <v>1</v>
      </c>
      <c r="FT24" s="123"/>
      <c r="FU24" s="124"/>
      <c r="FV24" s="1">
        <v>1</v>
      </c>
      <c r="FW24" s="5">
        <v>1</v>
      </c>
      <c r="FX24" s="5">
        <v>1</v>
      </c>
      <c r="FY24" s="5">
        <v>1</v>
      </c>
      <c r="FZ24" s="5">
        <v>1</v>
      </c>
      <c r="GA24" s="2">
        <v>1</v>
      </c>
      <c r="GB24" s="2">
        <v>1</v>
      </c>
      <c r="GC24" s="2">
        <v>1</v>
      </c>
      <c r="GD24" s="2"/>
      <c r="GE24" s="3"/>
      <c r="GF24" s="122"/>
      <c r="GG24" s="123"/>
      <c r="GH24" s="123">
        <v>1</v>
      </c>
      <c r="GI24" s="123"/>
      <c r="GJ24" s="124"/>
      <c r="GK24" s="1">
        <v>1</v>
      </c>
      <c r="GL24" s="2">
        <v>1</v>
      </c>
      <c r="GM24" s="2">
        <v>1</v>
      </c>
      <c r="GN24" s="2">
        <v>1</v>
      </c>
      <c r="GO24" s="2"/>
      <c r="GP24" s="2"/>
      <c r="GQ24" s="3"/>
      <c r="GR24" s="122">
        <v>1</v>
      </c>
      <c r="GS24" s="123"/>
      <c r="GT24" s="123">
        <v>1</v>
      </c>
      <c r="GU24" s="123">
        <v>1</v>
      </c>
      <c r="GV24" s="123">
        <v>1</v>
      </c>
      <c r="GW24" s="123">
        <v>1</v>
      </c>
      <c r="GX24" s="123">
        <v>1</v>
      </c>
      <c r="GY24" s="123"/>
      <c r="GZ24" s="123"/>
      <c r="HA24" s="124"/>
      <c r="HB24" s="1">
        <v>1</v>
      </c>
      <c r="HC24" s="2"/>
      <c r="HD24" s="3"/>
      <c r="HE24" s="125">
        <v>1</v>
      </c>
      <c r="HF24" s="123"/>
      <c r="HG24" s="126"/>
      <c r="HH24" s="1"/>
      <c r="HI24" s="2">
        <v>1</v>
      </c>
      <c r="HJ24" s="2"/>
      <c r="HK24" s="2"/>
      <c r="HL24" s="2"/>
      <c r="HM24" s="2">
        <v>1</v>
      </c>
      <c r="HN24" s="3"/>
      <c r="HO24" s="122"/>
      <c r="HP24" s="123">
        <v>1</v>
      </c>
      <c r="HQ24" s="123"/>
      <c r="HR24" s="123"/>
      <c r="HS24" s="123"/>
      <c r="HT24" s="123"/>
      <c r="HU24" s="123"/>
      <c r="HV24" s="126"/>
      <c r="HW24" s="1"/>
      <c r="HX24" s="2">
        <v>1</v>
      </c>
      <c r="HY24" s="2"/>
      <c r="HZ24" s="2"/>
      <c r="IA24" s="2"/>
      <c r="IB24" s="2"/>
      <c r="IC24" s="9"/>
      <c r="ID24" s="125">
        <v>1</v>
      </c>
      <c r="IE24" s="122"/>
      <c r="IF24" s="122"/>
      <c r="IG24" s="122"/>
      <c r="IH24" s="122"/>
      <c r="II24" s="122"/>
      <c r="IJ24" s="122">
        <v>1</v>
      </c>
      <c r="IK24" s="122">
        <v>1</v>
      </c>
      <c r="IL24" s="122">
        <v>1</v>
      </c>
      <c r="IM24" s="122"/>
      <c r="IN24" s="122"/>
      <c r="IO24" s="122"/>
      <c r="IP24" s="122"/>
      <c r="IQ24" s="122"/>
      <c r="IR24" s="122"/>
      <c r="IS24" s="122">
        <v>1</v>
      </c>
      <c r="IT24" s="122"/>
      <c r="IU24" s="123"/>
      <c r="IV24" s="123"/>
      <c r="IW24" s="123"/>
      <c r="IX24" s="123"/>
      <c r="IY24" s="126"/>
      <c r="IZ24" s="5">
        <v>1</v>
      </c>
      <c r="JA24" s="2"/>
      <c r="JB24" s="9"/>
      <c r="JC24" s="125"/>
      <c r="JD24" s="123"/>
      <c r="JE24" s="123"/>
      <c r="JF24" s="123">
        <v>1</v>
      </c>
      <c r="JG24" s="123"/>
      <c r="JH24" s="126"/>
      <c r="JI24" s="5"/>
      <c r="JJ24" s="2"/>
      <c r="JK24" s="2">
        <v>1</v>
      </c>
      <c r="JL24" s="2"/>
      <c r="JM24" s="2"/>
      <c r="JN24" s="9"/>
      <c r="JO24" s="125">
        <v>1</v>
      </c>
      <c r="JP24" s="123">
        <v>1</v>
      </c>
      <c r="JQ24" s="123"/>
      <c r="JR24" s="123"/>
      <c r="JS24" s="123"/>
      <c r="JT24" s="123"/>
      <c r="JU24" s="123"/>
      <c r="JV24" s="123">
        <v>1</v>
      </c>
      <c r="JW24" s="123"/>
      <c r="JX24" s="126"/>
      <c r="JY24" s="5"/>
      <c r="JZ24" s="5"/>
      <c r="KA24" s="5"/>
      <c r="KB24" s="5"/>
      <c r="KC24" s="5"/>
      <c r="KD24" s="5"/>
      <c r="KE24" s="5"/>
      <c r="KF24" s="5"/>
      <c r="KG24" s="5">
        <v>1</v>
      </c>
      <c r="KH24" s="5"/>
      <c r="KI24" s="5"/>
      <c r="KJ24" s="5"/>
      <c r="KK24" s="5"/>
      <c r="KL24" s="5"/>
      <c r="KM24" s="5"/>
      <c r="KN24" s="5"/>
      <c r="KO24" s="2"/>
      <c r="KP24" s="9">
        <v>1</v>
      </c>
      <c r="KQ24" s="125"/>
      <c r="KR24" s="123"/>
      <c r="KS24" s="123"/>
      <c r="KT24" s="123"/>
      <c r="KU24" s="123"/>
      <c r="KV24" s="123"/>
      <c r="KW24" s="123"/>
      <c r="KX24" s="123"/>
      <c r="KY24" s="123"/>
      <c r="KZ24" s="123"/>
      <c r="LA24" s="124">
        <v>1</v>
      </c>
      <c r="LB24" s="1"/>
      <c r="LC24" s="2"/>
      <c r="LD24" s="9"/>
      <c r="LE24" s="9"/>
      <c r="LF24" s="9"/>
      <c r="LG24" s="9"/>
      <c r="LH24" s="9"/>
      <c r="LI24" s="3">
        <v>1</v>
      </c>
      <c r="LJ24" s="1"/>
      <c r="LK24" s="2"/>
      <c r="LL24" s="9"/>
      <c r="LM24" s="9"/>
      <c r="LN24" s="9"/>
      <c r="LO24" s="9"/>
      <c r="LP24" s="9"/>
      <c r="LQ24" s="3">
        <v>1</v>
      </c>
      <c r="LR24" s="122"/>
      <c r="LS24" s="122"/>
      <c r="LT24" s="122"/>
      <c r="LU24" s="122"/>
      <c r="LV24" s="122"/>
      <c r="LW24" s="122"/>
      <c r="LX24" s="124">
        <v>1</v>
      </c>
      <c r="LY24" s="1">
        <v>1</v>
      </c>
      <c r="LZ24" s="5">
        <v>1</v>
      </c>
      <c r="MA24" s="5">
        <v>1</v>
      </c>
      <c r="MB24" s="5"/>
      <c r="MC24" s="5"/>
      <c r="MD24" s="5">
        <v>1</v>
      </c>
      <c r="ME24" s="5"/>
      <c r="MF24" s="5">
        <v>1</v>
      </c>
      <c r="MG24" s="5"/>
      <c r="MH24" s="5">
        <v>1</v>
      </c>
      <c r="MI24" s="5"/>
      <c r="MJ24" s="5">
        <v>1</v>
      </c>
      <c r="MK24" s="5"/>
      <c r="ML24" s="5"/>
      <c r="MM24" s="5">
        <v>1</v>
      </c>
      <c r="MN24" s="2"/>
      <c r="MO24" s="3"/>
      <c r="MP24" s="122">
        <v>1</v>
      </c>
      <c r="MQ24" s="122"/>
      <c r="MR24" s="122">
        <v>1</v>
      </c>
      <c r="MS24" s="122">
        <v>1</v>
      </c>
      <c r="MT24" s="122">
        <v>1</v>
      </c>
      <c r="MU24" s="122">
        <v>1</v>
      </c>
      <c r="MV24" s="123"/>
      <c r="MW24" s="123">
        <v>1</v>
      </c>
      <c r="MX24" s="123"/>
      <c r="MY24" s="123">
        <v>1</v>
      </c>
      <c r="MZ24" s="123"/>
      <c r="NA24" s="123"/>
      <c r="NB24" s="124"/>
      <c r="NC24" s="1">
        <v>1</v>
      </c>
      <c r="ND24" s="5">
        <v>1</v>
      </c>
      <c r="NE24" s="5">
        <v>1</v>
      </c>
      <c r="NF24" s="5"/>
      <c r="NG24" s="5"/>
      <c r="NH24" s="3"/>
      <c r="NI24" s="1">
        <v>1</v>
      </c>
      <c r="NJ24" s="2"/>
      <c r="NK24" s="9"/>
      <c r="NL24" s="3"/>
      <c r="NM24" s="1">
        <v>1</v>
      </c>
      <c r="NN24" s="2"/>
      <c r="NO24" s="9"/>
      <c r="NP24" s="3"/>
      <c r="NQ24" s="1"/>
      <c r="NR24" s="2"/>
      <c r="NS24" s="9">
        <v>1</v>
      </c>
      <c r="NT24" s="3"/>
      <c r="NU24" s="1"/>
      <c r="NV24" s="2"/>
      <c r="NW24" s="9">
        <v>1</v>
      </c>
      <c r="NX24" s="3"/>
      <c r="NY24" s="1">
        <v>1</v>
      </c>
      <c r="NZ24" s="2"/>
      <c r="OA24" s="9"/>
      <c r="OB24" s="3"/>
      <c r="OC24" s="1">
        <v>1</v>
      </c>
      <c r="OD24" s="2"/>
      <c r="OE24" s="9"/>
      <c r="OF24" s="3"/>
      <c r="OG24" s="1"/>
      <c r="OH24" s="2"/>
      <c r="OI24" s="9">
        <v>1</v>
      </c>
      <c r="OJ24" s="3"/>
      <c r="OK24" s="1"/>
      <c r="OL24" s="2"/>
      <c r="OM24" s="9">
        <v>1</v>
      </c>
      <c r="ON24" s="3"/>
      <c r="OO24" s="1"/>
      <c r="OP24" s="2">
        <v>1</v>
      </c>
      <c r="OQ24" s="9"/>
      <c r="OR24" s="3" t="s">
        <v>164</v>
      </c>
      <c r="OS24" s="1">
        <v>1</v>
      </c>
      <c r="OT24" s="2"/>
      <c r="OU24" s="9"/>
      <c r="OV24" s="3"/>
      <c r="OW24" s="1"/>
      <c r="OX24" s="2">
        <v>1</v>
      </c>
      <c r="OY24" s="9"/>
      <c r="OZ24" s="3" t="s">
        <v>164</v>
      </c>
      <c r="PA24" s="1">
        <v>1</v>
      </c>
      <c r="PB24" s="2"/>
      <c r="PC24" s="9"/>
      <c r="PD24" s="3"/>
      <c r="PE24" s="1"/>
      <c r="PF24" s="2">
        <v>1</v>
      </c>
      <c r="PG24" s="9"/>
      <c r="PH24" s="3" t="s">
        <v>164</v>
      </c>
      <c r="PI24" s="1">
        <v>1</v>
      </c>
      <c r="PJ24" s="2"/>
      <c r="PK24" s="9"/>
      <c r="PL24" s="3"/>
      <c r="PM24" s="1"/>
      <c r="PN24" s="2">
        <v>1</v>
      </c>
      <c r="PO24" s="9"/>
      <c r="PP24" s="3" t="s">
        <v>164</v>
      </c>
      <c r="PQ24" s="1">
        <v>1</v>
      </c>
      <c r="PR24" s="2"/>
      <c r="PS24" s="9"/>
      <c r="PT24" s="3"/>
      <c r="PU24" s="1"/>
      <c r="PV24" s="2">
        <v>1</v>
      </c>
      <c r="PW24" s="9"/>
      <c r="PX24" s="3"/>
      <c r="PY24" s="1">
        <v>1</v>
      </c>
      <c r="PZ24" s="2"/>
      <c r="QA24" s="9"/>
      <c r="QB24" s="3"/>
      <c r="QC24" s="1"/>
      <c r="QD24" s="2">
        <v>1</v>
      </c>
      <c r="QE24" s="9"/>
      <c r="QF24" s="3"/>
      <c r="QG24" s="1">
        <v>1</v>
      </c>
      <c r="QH24" s="2"/>
      <c r="QI24" s="9"/>
      <c r="QJ24" s="3"/>
      <c r="QK24" s="1"/>
      <c r="QL24" s="2">
        <v>1</v>
      </c>
      <c r="QM24" s="9"/>
      <c r="QN24" s="3" t="s">
        <v>163</v>
      </c>
      <c r="QO24" s="1"/>
      <c r="QP24" s="2">
        <v>1</v>
      </c>
      <c r="QQ24" s="9"/>
      <c r="QR24" s="3" t="s">
        <v>163</v>
      </c>
      <c r="QS24" s="1"/>
      <c r="QT24" s="2">
        <v>1</v>
      </c>
      <c r="QU24" s="9"/>
      <c r="QV24" s="3" t="s">
        <v>164</v>
      </c>
      <c r="QW24" s="1"/>
      <c r="QX24" s="2">
        <v>1</v>
      </c>
      <c r="QY24" s="9"/>
      <c r="QZ24" s="3" t="s">
        <v>163</v>
      </c>
      <c r="RA24" s="1">
        <v>1</v>
      </c>
      <c r="RB24" s="2"/>
      <c r="RC24" s="9"/>
      <c r="RD24" s="3"/>
      <c r="RE24" s="1">
        <v>1</v>
      </c>
      <c r="RF24" s="2"/>
      <c r="RG24" s="9"/>
      <c r="RH24" s="3"/>
      <c r="RI24" s="137"/>
    </row>
    <row r="25" spans="1:477" x14ac:dyDescent="0.2">
      <c r="A25" s="36">
        <v>23</v>
      </c>
      <c r="B25" s="1"/>
      <c r="C25" s="2">
        <v>1</v>
      </c>
      <c r="D25" s="2"/>
      <c r="E25" s="3"/>
      <c r="F25" s="37"/>
      <c r="G25" s="38">
        <v>1</v>
      </c>
      <c r="H25" s="41"/>
      <c r="I25" s="39"/>
      <c r="J25" s="123">
        <v>1</v>
      </c>
      <c r="K25" s="123"/>
      <c r="L25" s="123"/>
      <c r="M25" s="123"/>
      <c r="N25" s="126"/>
      <c r="O25" s="1">
        <v>1</v>
      </c>
      <c r="P25" s="2">
        <v>1</v>
      </c>
      <c r="Q25" s="2"/>
      <c r="R25" s="2"/>
      <c r="S25" s="2"/>
      <c r="T25" s="2"/>
      <c r="U25" s="2"/>
      <c r="V25" s="2"/>
      <c r="W25" s="2"/>
      <c r="X25" s="2"/>
      <c r="Y25" s="2"/>
      <c r="Z25" s="2">
        <v>1</v>
      </c>
      <c r="AA25" s="2"/>
      <c r="AB25" s="3"/>
      <c r="AC25" s="37"/>
      <c r="AD25" s="38">
        <v>1</v>
      </c>
      <c r="AE25" s="38">
        <v>1</v>
      </c>
      <c r="AF25" s="38"/>
      <c r="AG25" s="38"/>
      <c r="AH25" s="38"/>
      <c r="AI25" s="38"/>
      <c r="AJ25" s="38"/>
      <c r="AK25" s="38"/>
      <c r="AL25" s="1"/>
      <c r="AM25" s="2"/>
      <c r="AN25" s="2"/>
      <c r="AO25" s="2"/>
      <c r="AP25" s="2">
        <v>1</v>
      </c>
      <c r="AQ25" s="2">
        <v>1</v>
      </c>
      <c r="AR25" s="3"/>
      <c r="AS25" s="1"/>
      <c r="AT25" s="3">
        <v>1</v>
      </c>
      <c r="AU25" s="1"/>
      <c r="AV25" s="3">
        <v>1</v>
      </c>
      <c r="AW25" s="37"/>
      <c r="AX25" s="38">
        <v>1</v>
      </c>
      <c r="AY25" s="38"/>
      <c r="AZ25" s="38"/>
      <c r="BA25" s="38"/>
      <c r="BB25" s="38">
        <v>1</v>
      </c>
      <c r="BC25" s="41"/>
      <c r="BD25" s="39"/>
      <c r="BE25" s="1"/>
      <c r="BF25" s="2"/>
      <c r="BG25" s="2"/>
      <c r="BH25" s="2"/>
      <c r="BI25" s="2"/>
      <c r="BJ25" s="2"/>
      <c r="BK25" s="2"/>
      <c r="BL25" s="3"/>
      <c r="BM25" s="37">
        <v>1</v>
      </c>
      <c r="BN25" s="58">
        <v>1</v>
      </c>
      <c r="BO25" s="58"/>
      <c r="BP25" s="58">
        <v>1</v>
      </c>
      <c r="BQ25" s="58">
        <v>1</v>
      </c>
      <c r="BR25" s="38"/>
      <c r="BS25" s="38"/>
      <c r="BT25" s="38"/>
      <c r="BU25" s="38"/>
      <c r="BV25" s="40"/>
      <c r="BW25" s="38">
        <v>1</v>
      </c>
      <c r="BX25" s="38"/>
      <c r="BY25" s="39"/>
      <c r="BZ25" s="1">
        <v>1</v>
      </c>
      <c r="CA25" s="2"/>
      <c r="CB25" s="2"/>
      <c r="CC25" s="2"/>
      <c r="CD25" s="3"/>
      <c r="CE25" s="37"/>
      <c r="CF25" s="38"/>
      <c r="CG25" s="38">
        <v>1</v>
      </c>
      <c r="CH25" s="38"/>
      <c r="CI25" s="38"/>
      <c r="CJ25" s="41"/>
      <c r="CK25" s="37">
        <v>1</v>
      </c>
      <c r="CL25" s="38"/>
      <c r="CM25" s="38"/>
      <c r="CN25" s="38"/>
      <c r="CO25" s="38"/>
      <c r="CP25" s="41"/>
      <c r="CQ25" s="39"/>
      <c r="CR25" s="37"/>
      <c r="CS25" s="38">
        <v>1</v>
      </c>
      <c r="CT25" s="38"/>
      <c r="CU25" s="39"/>
      <c r="CV25" s="1"/>
      <c r="CW25" s="2"/>
      <c r="CX25" s="2"/>
      <c r="CY25" s="2">
        <v>1</v>
      </c>
      <c r="CZ25" s="3"/>
      <c r="DA25" s="37"/>
      <c r="DB25" s="38"/>
      <c r="DC25" s="38">
        <v>1</v>
      </c>
      <c r="DD25" s="39"/>
      <c r="DE25" s="1"/>
      <c r="DF25" s="5"/>
      <c r="DG25" s="5"/>
      <c r="DH25" s="5"/>
      <c r="DI25" s="2"/>
      <c r="DJ25" s="2"/>
      <c r="DK25" s="2"/>
      <c r="DL25" s="9"/>
      <c r="DM25" s="3"/>
      <c r="DN25" s="37"/>
      <c r="DO25" s="38">
        <v>1</v>
      </c>
      <c r="DP25" s="38"/>
      <c r="DQ25" s="39"/>
      <c r="DR25" s="1"/>
      <c r="DS25" s="2"/>
      <c r="DT25" s="2"/>
      <c r="DU25" s="2"/>
      <c r="DV25" s="2"/>
      <c r="DW25" s="2"/>
      <c r="DX25" s="2">
        <v>1</v>
      </c>
      <c r="DY25" s="3"/>
      <c r="DZ25" s="37"/>
      <c r="EA25" s="58"/>
      <c r="EB25" s="58">
        <v>1</v>
      </c>
      <c r="EC25" s="58"/>
      <c r="ED25" s="58">
        <v>1</v>
      </c>
      <c r="EE25" s="58"/>
      <c r="EF25" s="58"/>
      <c r="EG25" s="38"/>
      <c r="EH25" s="39"/>
      <c r="EI25" s="1"/>
      <c r="EJ25" s="5"/>
      <c r="EK25" s="5"/>
      <c r="EL25" s="5"/>
      <c r="EM25" s="5"/>
      <c r="EN25" s="5"/>
      <c r="EO25" s="5"/>
      <c r="EP25" s="5"/>
      <c r="EQ25" s="2">
        <v>1</v>
      </c>
      <c r="ER25" s="2"/>
      <c r="ES25" s="3"/>
      <c r="ET25" s="122"/>
      <c r="EU25" s="123">
        <v>1</v>
      </c>
      <c r="EV25" s="123"/>
      <c r="EW25" s="123"/>
      <c r="EX25" s="123"/>
      <c r="EY25" s="123"/>
      <c r="EZ25" s="123"/>
      <c r="FA25" s="124"/>
      <c r="FB25" s="1"/>
      <c r="FC25" s="5"/>
      <c r="FD25" s="5"/>
      <c r="FE25" s="5"/>
      <c r="FF25" s="5"/>
      <c r="FG25" s="5"/>
      <c r="FH25" s="5"/>
      <c r="FI25" s="5">
        <v>1</v>
      </c>
      <c r="FJ25" s="5">
        <v>1</v>
      </c>
      <c r="FK25" s="2">
        <v>1</v>
      </c>
      <c r="FL25" s="2"/>
      <c r="FM25" s="2"/>
      <c r="FN25" s="2"/>
      <c r="FO25" s="3"/>
      <c r="FP25" s="122">
        <v>1</v>
      </c>
      <c r="FQ25" s="123"/>
      <c r="FR25" s="123"/>
      <c r="FS25" s="123"/>
      <c r="FT25" s="123"/>
      <c r="FU25" s="124"/>
      <c r="FV25" s="1"/>
      <c r="FW25" s="5"/>
      <c r="FX25" s="5"/>
      <c r="FY25" s="5"/>
      <c r="FZ25" s="5"/>
      <c r="GA25" s="2">
        <v>1</v>
      </c>
      <c r="GB25" s="2"/>
      <c r="GC25" s="2"/>
      <c r="GD25" s="2">
        <v>1</v>
      </c>
      <c r="GE25" s="3"/>
      <c r="GF25" s="122"/>
      <c r="GG25" s="123">
        <v>1</v>
      </c>
      <c r="GH25" s="123"/>
      <c r="GI25" s="123"/>
      <c r="GJ25" s="124"/>
      <c r="GK25" s="1"/>
      <c r="GL25" s="2"/>
      <c r="GM25" s="2">
        <v>1</v>
      </c>
      <c r="GN25" s="2">
        <v>1</v>
      </c>
      <c r="GO25" s="2"/>
      <c r="GP25" s="2"/>
      <c r="GQ25" s="3"/>
      <c r="GR25" s="122">
        <v>1</v>
      </c>
      <c r="GS25" s="123"/>
      <c r="GT25" s="123"/>
      <c r="GU25" s="123">
        <v>1</v>
      </c>
      <c r="GV25" s="123">
        <v>1</v>
      </c>
      <c r="GW25" s="123"/>
      <c r="GX25" s="123"/>
      <c r="GY25" s="123"/>
      <c r="GZ25" s="123"/>
      <c r="HA25" s="124"/>
      <c r="HB25" s="1"/>
      <c r="HC25" s="2">
        <v>1</v>
      </c>
      <c r="HD25" s="3"/>
      <c r="HE25" s="125"/>
      <c r="HF25" s="123"/>
      <c r="HG25" s="126"/>
      <c r="HH25" s="1"/>
      <c r="HI25" s="2">
        <v>1</v>
      </c>
      <c r="HJ25" s="2"/>
      <c r="HK25" s="2"/>
      <c r="HL25" s="2">
        <v>1</v>
      </c>
      <c r="HM25" s="2"/>
      <c r="HN25" s="3"/>
      <c r="HO25" s="122"/>
      <c r="HP25" s="123"/>
      <c r="HQ25" s="123">
        <v>1</v>
      </c>
      <c r="HR25" s="123"/>
      <c r="HS25" s="123"/>
      <c r="HT25" s="123"/>
      <c r="HU25" s="123"/>
      <c r="HV25" s="126"/>
      <c r="HW25" s="1"/>
      <c r="HX25" s="2">
        <v>1</v>
      </c>
      <c r="HY25" s="2"/>
      <c r="HZ25" s="2"/>
      <c r="IA25" s="2"/>
      <c r="IB25" s="2"/>
      <c r="IC25" s="9"/>
      <c r="ID25" s="125"/>
      <c r="IE25" s="122"/>
      <c r="IF25" s="122"/>
      <c r="IG25" s="122"/>
      <c r="IH25" s="122"/>
      <c r="II25" s="122">
        <v>1</v>
      </c>
      <c r="IJ25" s="122">
        <v>1</v>
      </c>
      <c r="IK25" s="122"/>
      <c r="IL25" s="122"/>
      <c r="IM25" s="122">
        <v>1</v>
      </c>
      <c r="IN25" s="122"/>
      <c r="IO25" s="122"/>
      <c r="IP25" s="122"/>
      <c r="IQ25" s="122"/>
      <c r="IR25" s="122"/>
      <c r="IS25" s="122"/>
      <c r="IT25" s="122">
        <v>1</v>
      </c>
      <c r="IU25" s="123"/>
      <c r="IV25" s="123">
        <v>1</v>
      </c>
      <c r="IW25" s="123"/>
      <c r="IX25" s="123"/>
      <c r="IY25" s="126"/>
      <c r="IZ25" s="5">
        <v>1</v>
      </c>
      <c r="JA25" s="2"/>
      <c r="JB25" s="9"/>
      <c r="JC25" s="125">
        <v>1</v>
      </c>
      <c r="JD25" s="123"/>
      <c r="JE25" s="123"/>
      <c r="JF25" s="123"/>
      <c r="JG25" s="123"/>
      <c r="JH25" s="126"/>
      <c r="JI25" s="5"/>
      <c r="JJ25" s="2">
        <v>1</v>
      </c>
      <c r="JK25" s="2"/>
      <c r="JL25" s="2"/>
      <c r="JM25" s="2"/>
      <c r="JN25" s="9"/>
      <c r="JO25" s="125"/>
      <c r="JP25" s="123"/>
      <c r="JQ25" s="123">
        <v>1</v>
      </c>
      <c r="JR25" s="123">
        <v>1</v>
      </c>
      <c r="JS25" s="123"/>
      <c r="JT25" s="123">
        <v>1</v>
      </c>
      <c r="JU25" s="123"/>
      <c r="JV25" s="123"/>
      <c r="JW25" s="123"/>
      <c r="JX25" s="126"/>
      <c r="JY25" s="5"/>
      <c r="JZ25" s="5"/>
      <c r="KA25" s="5"/>
      <c r="KB25" s="5"/>
      <c r="KC25" s="5"/>
      <c r="KD25" s="5"/>
      <c r="KE25" s="5"/>
      <c r="KF25" s="5"/>
      <c r="KG25" s="5"/>
      <c r="KH25" s="5"/>
      <c r="KI25" s="5"/>
      <c r="KJ25" s="5"/>
      <c r="KK25" s="5"/>
      <c r="KL25" s="5"/>
      <c r="KM25" s="5"/>
      <c r="KN25" s="5"/>
      <c r="KO25" s="2"/>
      <c r="KP25" s="9"/>
      <c r="KQ25" s="125"/>
      <c r="KR25" s="123"/>
      <c r="KS25" s="123"/>
      <c r="KT25" s="123"/>
      <c r="KU25" s="123"/>
      <c r="KV25" s="123"/>
      <c r="KW25" s="123"/>
      <c r="KX25" s="123"/>
      <c r="KY25" s="123"/>
      <c r="KZ25" s="123"/>
      <c r="LA25" s="124"/>
      <c r="LB25" s="1"/>
      <c r="LC25" s="2"/>
      <c r="LD25" s="9"/>
      <c r="LE25" s="9"/>
      <c r="LF25" s="9"/>
      <c r="LG25" s="9"/>
      <c r="LH25" s="9"/>
      <c r="LI25" s="3"/>
      <c r="LJ25" s="1"/>
      <c r="LK25" s="2"/>
      <c r="LL25" s="9"/>
      <c r="LM25" s="9"/>
      <c r="LN25" s="9"/>
      <c r="LO25" s="9"/>
      <c r="LP25" s="9"/>
      <c r="LQ25" s="3"/>
      <c r="LR25" s="122"/>
      <c r="LS25" s="122"/>
      <c r="LT25" s="122"/>
      <c r="LU25" s="122"/>
      <c r="LV25" s="122"/>
      <c r="LW25" s="122"/>
      <c r="LX25" s="124"/>
      <c r="LY25" s="1"/>
      <c r="LZ25" s="5"/>
      <c r="MA25" s="5"/>
      <c r="MB25" s="5"/>
      <c r="MC25" s="5"/>
      <c r="MD25" s="5">
        <v>1</v>
      </c>
      <c r="ME25" s="5">
        <v>1</v>
      </c>
      <c r="MF25" s="5"/>
      <c r="MG25" s="5"/>
      <c r="MH25" s="5">
        <v>1</v>
      </c>
      <c r="MI25" s="5"/>
      <c r="MJ25" s="5"/>
      <c r="MK25" s="5"/>
      <c r="ML25" s="5"/>
      <c r="MM25" s="5"/>
      <c r="MN25" s="2"/>
      <c r="MO25" s="3"/>
      <c r="MP25" s="122">
        <v>1</v>
      </c>
      <c r="MQ25" s="122">
        <v>1</v>
      </c>
      <c r="MR25" s="122"/>
      <c r="MS25" s="122"/>
      <c r="MT25" s="122"/>
      <c r="MU25" s="122">
        <v>1</v>
      </c>
      <c r="MV25" s="123"/>
      <c r="MW25" s="123"/>
      <c r="MX25" s="123"/>
      <c r="MY25" s="123"/>
      <c r="MZ25" s="123"/>
      <c r="NA25" s="123"/>
      <c r="NB25" s="124"/>
      <c r="NC25" s="1"/>
      <c r="ND25" s="5">
        <v>1</v>
      </c>
      <c r="NE25" s="5"/>
      <c r="NF25" s="5"/>
      <c r="NG25" s="5"/>
      <c r="NH25" s="3"/>
      <c r="NI25" s="1">
        <v>1</v>
      </c>
      <c r="NJ25" s="2"/>
      <c r="NK25" s="9"/>
      <c r="NL25" s="3"/>
      <c r="NM25" s="1"/>
      <c r="NN25" s="2"/>
      <c r="NO25" s="9">
        <v>1</v>
      </c>
      <c r="NP25" s="3"/>
      <c r="NQ25" s="1">
        <v>1</v>
      </c>
      <c r="NR25" s="2"/>
      <c r="NS25" s="9"/>
      <c r="NT25" s="3"/>
      <c r="NU25" s="1"/>
      <c r="NV25" s="2"/>
      <c r="NW25" s="9">
        <v>1</v>
      </c>
      <c r="NX25" s="3"/>
      <c r="NY25" s="1"/>
      <c r="NZ25" s="2">
        <v>1</v>
      </c>
      <c r="OA25" s="9"/>
      <c r="OB25" s="3" t="s">
        <v>164</v>
      </c>
      <c r="OC25" s="1"/>
      <c r="OD25" s="2"/>
      <c r="OE25" s="9">
        <v>1</v>
      </c>
      <c r="OF25" s="3"/>
      <c r="OG25" s="1"/>
      <c r="OH25" s="2">
        <v>1</v>
      </c>
      <c r="OI25" s="9"/>
      <c r="OJ25" s="3" t="s">
        <v>165</v>
      </c>
      <c r="OK25" s="1"/>
      <c r="OL25" s="2"/>
      <c r="OM25" s="9">
        <v>1</v>
      </c>
      <c r="ON25" s="3"/>
      <c r="OO25" s="1"/>
      <c r="OP25" s="2">
        <v>1</v>
      </c>
      <c r="OQ25" s="9"/>
      <c r="OR25" s="3" t="s">
        <v>163</v>
      </c>
      <c r="OS25" s="1"/>
      <c r="OT25" s="2"/>
      <c r="OU25" s="9">
        <v>1</v>
      </c>
      <c r="OV25" s="3"/>
      <c r="OW25" s="1"/>
      <c r="OX25" s="2">
        <v>1</v>
      </c>
      <c r="OY25" s="9"/>
      <c r="OZ25" s="3" t="s">
        <v>163</v>
      </c>
      <c r="PA25" s="1"/>
      <c r="PB25" s="2"/>
      <c r="PC25" s="9">
        <v>1</v>
      </c>
      <c r="PD25" s="3"/>
      <c r="PE25" s="1"/>
      <c r="PF25" s="2">
        <v>1</v>
      </c>
      <c r="PG25" s="9"/>
      <c r="PH25" s="3" t="s">
        <v>163</v>
      </c>
      <c r="PI25" s="1"/>
      <c r="PJ25" s="2"/>
      <c r="PK25" s="9">
        <v>1</v>
      </c>
      <c r="PL25" s="3"/>
      <c r="PM25" s="1"/>
      <c r="PN25" s="2">
        <v>1</v>
      </c>
      <c r="PO25" s="9"/>
      <c r="PP25" s="3" t="s">
        <v>163</v>
      </c>
      <c r="PQ25" s="1"/>
      <c r="PR25" s="2"/>
      <c r="PS25" s="9">
        <v>1</v>
      </c>
      <c r="PT25" s="3"/>
      <c r="PU25" s="1"/>
      <c r="PV25" s="2">
        <v>1</v>
      </c>
      <c r="PW25" s="9"/>
      <c r="PX25" s="3" t="s">
        <v>163</v>
      </c>
      <c r="PY25" s="1"/>
      <c r="PZ25" s="2"/>
      <c r="QA25" s="9">
        <v>1</v>
      </c>
      <c r="QB25" s="3"/>
      <c r="QC25" s="1"/>
      <c r="QD25" s="2">
        <v>1</v>
      </c>
      <c r="QE25" s="9"/>
      <c r="QF25" s="3" t="s">
        <v>163</v>
      </c>
      <c r="QG25" s="1"/>
      <c r="QH25" s="2"/>
      <c r="QI25" s="9">
        <v>1</v>
      </c>
      <c r="QJ25" s="3"/>
      <c r="QK25" s="1"/>
      <c r="QL25" s="2">
        <v>1</v>
      </c>
      <c r="QM25" s="9"/>
      <c r="QN25" s="3" t="s">
        <v>292</v>
      </c>
      <c r="QO25" s="1">
        <v>1</v>
      </c>
      <c r="QP25" s="2"/>
      <c r="QQ25" s="9"/>
      <c r="QR25" s="3"/>
      <c r="QS25" s="1"/>
      <c r="QT25" s="2">
        <v>1</v>
      </c>
      <c r="QU25" s="9"/>
      <c r="QV25" s="3" t="s">
        <v>163</v>
      </c>
      <c r="QW25" s="1"/>
      <c r="QX25" s="2"/>
      <c r="QY25" s="9">
        <v>1</v>
      </c>
      <c r="QZ25" s="3"/>
      <c r="RA25" s="1">
        <v>1</v>
      </c>
      <c r="RB25" s="2"/>
      <c r="RC25" s="9"/>
      <c r="RD25" s="3"/>
      <c r="RE25" s="1"/>
      <c r="RF25" s="2"/>
      <c r="RG25" s="9">
        <v>1</v>
      </c>
      <c r="RH25" s="3"/>
      <c r="RI25" s="137"/>
    </row>
    <row r="26" spans="1:477" x14ac:dyDescent="0.2">
      <c r="A26" s="36">
        <v>24</v>
      </c>
      <c r="B26" s="1"/>
      <c r="C26" s="2">
        <v>1</v>
      </c>
      <c r="D26" s="2"/>
      <c r="E26" s="3"/>
      <c r="F26" s="37"/>
      <c r="G26" s="38">
        <v>1</v>
      </c>
      <c r="H26" s="41"/>
      <c r="I26" s="39"/>
      <c r="J26" s="123"/>
      <c r="K26" s="123"/>
      <c r="L26" s="123"/>
      <c r="M26" s="123"/>
      <c r="N26" s="126">
        <v>1</v>
      </c>
      <c r="O26" s="1">
        <v>1</v>
      </c>
      <c r="P26" s="2"/>
      <c r="Q26" s="2"/>
      <c r="R26" s="2"/>
      <c r="S26" s="2"/>
      <c r="T26" s="2"/>
      <c r="U26" s="2"/>
      <c r="V26" s="2"/>
      <c r="W26" s="2"/>
      <c r="X26" s="2"/>
      <c r="Y26" s="2"/>
      <c r="Z26" s="2"/>
      <c r="AA26" s="2"/>
      <c r="AB26" s="3"/>
      <c r="AC26" s="37">
        <v>1</v>
      </c>
      <c r="AD26" s="38"/>
      <c r="AE26" s="38"/>
      <c r="AF26" s="38"/>
      <c r="AG26" s="38"/>
      <c r="AH26" s="38"/>
      <c r="AI26" s="38"/>
      <c r="AJ26" s="38"/>
      <c r="AK26" s="38"/>
      <c r="AL26" s="1"/>
      <c r="AM26" s="2"/>
      <c r="AN26" s="2"/>
      <c r="AO26" s="2"/>
      <c r="AP26" s="2"/>
      <c r="AQ26" s="2"/>
      <c r="AR26" s="3">
        <v>1</v>
      </c>
      <c r="AS26" s="1">
        <v>1</v>
      </c>
      <c r="AT26" s="3"/>
      <c r="AU26" s="1"/>
      <c r="AV26" s="3">
        <v>1</v>
      </c>
      <c r="AW26" s="37"/>
      <c r="AX26" s="38"/>
      <c r="AY26" s="38"/>
      <c r="AZ26" s="38"/>
      <c r="BA26" s="38"/>
      <c r="BB26" s="38"/>
      <c r="BC26" s="41">
        <v>1</v>
      </c>
      <c r="BD26" s="39"/>
      <c r="BE26" s="1"/>
      <c r="BF26" s="2"/>
      <c r="BG26" s="2"/>
      <c r="BH26" s="2"/>
      <c r="BI26" s="2"/>
      <c r="BJ26" s="2"/>
      <c r="BK26" s="2"/>
      <c r="BL26" s="135"/>
      <c r="BM26" s="145"/>
      <c r="BN26" s="146"/>
      <c r="BO26" s="146"/>
      <c r="BP26" s="146"/>
      <c r="BQ26" s="146"/>
      <c r="BR26" s="147"/>
      <c r="BS26" s="147"/>
      <c r="BT26" s="147"/>
      <c r="BU26" s="147"/>
      <c r="BV26" s="59"/>
      <c r="BW26" s="147"/>
      <c r="BX26" s="147"/>
      <c r="BY26" s="148"/>
      <c r="BZ26" s="149">
        <v>1</v>
      </c>
      <c r="CA26" s="150"/>
      <c r="CB26" s="150"/>
      <c r="CC26" s="150"/>
      <c r="CD26" s="135"/>
      <c r="CE26" s="37"/>
      <c r="CF26" s="38"/>
      <c r="CG26" s="38">
        <v>1</v>
      </c>
      <c r="CH26" s="38"/>
      <c r="CI26" s="38"/>
      <c r="CJ26" s="41"/>
      <c r="CK26" s="37">
        <v>1</v>
      </c>
      <c r="CL26" s="38"/>
      <c r="CM26" s="38"/>
      <c r="CN26" s="38"/>
      <c r="CO26" s="38"/>
      <c r="CP26" s="41"/>
      <c r="CQ26" s="39"/>
      <c r="CR26" s="37">
        <v>1</v>
      </c>
      <c r="CS26" s="38"/>
      <c r="CT26" s="38"/>
      <c r="CU26" s="39"/>
      <c r="CV26" s="1"/>
      <c r="CW26" s="2">
        <v>1</v>
      </c>
      <c r="CX26" s="2"/>
      <c r="CY26" s="2"/>
      <c r="CZ26" s="3"/>
      <c r="DA26" s="37"/>
      <c r="DB26" s="38">
        <v>1</v>
      </c>
      <c r="DC26" s="38"/>
      <c r="DD26" s="39"/>
      <c r="DE26" s="1"/>
      <c r="DF26" s="5"/>
      <c r="DG26" s="5">
        <v>1</v>
      </c>
      <c r="DH26" s="5"/>
      <c r="DI26" s="2"/>
      <c r="DJ26" s="2"/>
      <c r="DK26" s="2"/>
      <c r="DL26" s="9"/>
      <c r="DM26" s="3"/>
      <c r="DN26" s="37">
        <v>1</v>
      </c>
      <c r="DO26" s="38"/>
      <c r="DP26" s="38"/>
      <c r="DQ26" s="39"/>
      <c r="DR26" s="1">
        <v>1</v>
      </c>
      <c r="DS26" s="2">
        <v>1</v>
      </c>
      <c r="DT26" s="2"/>
      <c r="DU26" s="2"/>
      <c r="DV26" s="2">
        <v>1</v>
      </c>
      <c r="DW26" s="2"/>
      <c r="DX26" s="2"/>
      <c r="DY26" s="3"/>
      <c r="DZ26" s="37">
        <v>1</v>
      </c>
      <c r="EA26" s="58">
        <v>1</v>
      </c>
      <c r="EB26" s="58"/>
      <c r="EC26" s="58"/>
      <c r="ED26" s="58"/>
      <c r="EE26" s="58"/>
      <c r="EF26" s="58"/>
      <c r="EG26" s="38"/>
      <c r="EH26" s="39"/>
      <c r="EI26" s="1"/>
      <c r="EJ26" s="5"/>
      <c r="EK26" s="5"/>
      <c r="EL26" s="5"/>
      <c r="EM26" s="5"/>
      <c r="EN26" s="5"/>
      <c r="EO26" s="5"/>
      <c r="EP26" s="5"/>
      <c r="EQ26" s="2"/>
      <c r="ER26" s="2">
        <v>1</v>
      </c>
      <c r="ES26" s="3"/>
      <c r="ET26" s="122"/>
      <c r="EU26" s="123">
        <v>1</v>
      </c>
      <c r="EV26" s="123"/>
      <c r="EW26" s="123"/>
      <c r="EX26" s="123"/>
      <c r="EY26" s="123"/>
      <c r="EZ26" s="123"/>
      <c r="FA26" s="124"/>
      <c r="FB26" s="1"/>
      <c r="FC26" s="5"/>
      <c r="FD26" s="5"/>
      <c r="FE26" s="5"/>
      <c r="FF26" s="5"/>
      <c r="FG26" s="5"/>
      <c r="FH26" s="5"/>
      <c r="FI26" s="5"/>
      <c r="FJ26" s="5"/>
      <c r="FK26" s="2"/>
      <c r="FL26" s="2"/>
      <c r="FM26" s="2"/>
      <c r="FN26" s="2">
        <v>1</v>
      </c>
      <c r="FO26" s="3"/>
      <c r="FP26" s="122">
        <v>1</v>
      </c>
      <c r="FQ26" s="123"/>
      <c r="FR26" s="123"/>
      <c r="FS26" s="123"/>
      <c r="FT26" s="123"/>
      <c r="FU26" s="124"/>
      <c r="FV26" s="1"/>
      <c r="FW26" s="5"/>
      <c r="FX26" s="5"/>
      <c r="FY26" s="5">
        <v>1</v>
      </c>
      <c r="FZ26" s="5"/>
      <c r="GA26" s="2"/>
      <c r="GB26" s="2"/>
      <c r="GC26" s="2"/>
      <c r="GD26" s="2"/>
      <c r="GE26" s="3"/>
      <c r="GF26" s="122"/>
      <c r="GG26" s="123"/>
      <c r="GH26" s="123">
        <v>1</v>
      </c>
      <c r="GI26" s="123"/>
      <c r="GJ26" s="124"/>
      <c r="GK26" s="1"/>
      <c r="GL26" s="2"/>
      <c r="GM26" s="2">
        <v>1</v>
      </c>
      <c r="GN26" s="2"/>
      <c r="GO26" s="2"/>
      <c r="GP26" s="2"/>
      <c r="GQ26" s="3"/>
      <c r="GR26" s="122">
        <v>1</v>
      </c>
      <c r="GS26" s="123"/>
      <c r="GT26" s="123"/>
      <c r="GU26" s="123"/>
      <c r="GV26" s="123"/>
      <c r="GW26" s="123"/>
      <c r="GX26" s="123"/>
      <c r="GY26" s="123"/>
      <c r="GZ26" s="123"/>
      <c r="HA26" s="124"/>
      <c r="HB26" s="1"/>
      <c r="HC26" s="2">
        <v>1</v>
      </c>
      <c r="HD26" s="3"/>
      <c r="HE26" s="125"/>
      <c r="HF26" s="123"/>
      <c r="HG26" s="126"/>
      <c r="HH26" s="1"/>
      <c r="HI26" s="2">
        <v>1</v>
      </c>
      <c r="HJ26" s="2"/>
      <c r="HK26" s="2"/>
      <c r="HL26" s="2">
        <v>1</v>
      </c>
      <c r="HM26" s="2"/>
      <c r="HN26" s="3"/>
      <c r="HO26" s="122"/>
      <c r="HP26" s="123"/>
      <c r="HQ26" s="123">
        <v>1</v>
      </c>
      <c r="HR26" s="123"/>
      <c r="HS26" s="123"/>
      <c r="HT26" s="123"/>
      <c r="HU26" s="123"/>
      <c r="HV26" s="126"/>
      <c r="HW26" s="1">
        <v>1</v>
      </c>
      <c r="HX26" s="2"/>
      <c r="HY26" s="2"/>
      <c r="HZ26" s="2"/>
      <c r="IA26" s="2"/>
      <c r="IB26" s="2"/>
      <c r="IC26" s="9"/>
      <c r="ID26" s="125"/>
      <c r="IE26" s="122"/>
      <c r="IF26" s="122">
        <v>1</v>
      </c>
      <c r="IG26" s="122">
        <v>1</v>
      </c>
      <c r="IH26" s="122"/>
      <c r="II26" s="122"/>
      <c r="IJ26" s="122"/>
      <c r="IK26" s="122"/>
      <c r="IL26" s="122">
        <v>1</v>
      </c>
      <c r="IM26" s="122"/>
      <c r="IN26" s="122"/>
      <c r="IO26" s="122"/>
      <c r="IP26" s="122"/>
      <c r="IQ26" s="122"/>
      <c r="IR26" s="122"/>
      <c r="IS26" s="122"/>
      <c r="IT26" s="122"/>
      <c r="IU26" s="123"/>
      <c r="IV26" s="123"/>
      <c r="IW26" s="123"/>
      <c r="IX26" s="123"/>
      <c r="IY26" s="126"/>
      <c r="IZ26" s="5">
        <v>1</v>
      </c>
      <c r="JA26" s="2"/>
      <c r="JB26" s="9"/>
      <c r="JC26" s="125"/>
      <c r="JD26" s="123"/>
      <c r="JE26" s="123">
        <v>1</v>
      </c>
      <c r="JF26" s="123"/>
      <c r="JG26" s="123"/>
      <c r="JH26" s="126"/>
      <c r="JI26" s="5"/>
      <c r="JJ26" s="2">
        <v>1</v>
      </c>
      <c r="JK26" s="2"/>
      <c r="JL26" s="2"/>
      <c r="JM26" s="2"/>
      <c r="JN26" s="9"/>
      <c r="JO26" s="125"/>
      <c r="JP26" s="123"/>
      <c r="JQ26" s="123"/>
      <c r="JR26" s="123">
        <v>1</v>
      </c>
      <c r="JS26" s="123"/>
      <c r="JT26" s="123">
        <v>1</v>
      </c>
      <c r="JU26" s="123"/>
      <c r="JV26" s="123"/>
      <c r="JW26" s="123"/>
      <c r="JX26" s="126"/>
      <c r="JY26" s="5"/>
      <c r="JZ26" s="5"/>
      <c r="KA26" s="5"/>
      <c r="KB26" s="5"/>
      <c r="KC26" s="5"/>
      <c r="KD26" s="5"/>
      <c r="KE26" s="5"/>
      <c r="KF26" s="5"/>
      <c r="KG26" s="5"/>
      <c r="KH26" s="5"/>
      <c r="KI26" s="5"/>
      <c r="KJ26" s="5"/>
      <c r="KK26" s="5"/>
      <c r="KL26" s="5"/>
      <c r="KM26" s="5"/>
      <c r="KN26" s="5"/>
      <c r="KO26" s="2"/>
      <c r="KP26" s="9"/>
      <c r="KQ26" s="125"/>
      <c r="KR26" s="123"/>
      <c r="KS26" s="123"/>
      <c r="KT26" s="123"/>
      <c r="KU26" s="123"/>
      <c r="KV26" s="123"/>
      <c r="KW26" s="123"/>
      <c r="KX26" s="123"/>
      <c r="KY26" s="123"/>
      <c r="KZ26" s="123"/>
      <c r="LA26" s="124"/>
      <c r="LB26" s="1"/>
      <c r="LC26" s="2"/>
      <c r="LD26" s="9"/>
      <c r="LE26" s="9"/>
      <c r="LF26" s="9"/>
      <c r="LG26" s="9"/>
      <c r="LH26" s="9"/>
      <c r="LI26" s="3"/>
      <c r="LJ26" s="1"/>
      <c r="LK26" s="2"/>
      <c r="LL26" s="9"/>
      <c r="LM26" s="9"/>
      <c r="LN26" s="9"/>
      <c r="LO26" s="9"/>
      <c r="LP26" s="9"/>
      <c r="LQ26" s="3"/>
      <c r="LR26" s="122"/>
      <c r="LS26" s="122"/>
      <c r="LT26" s="122"/>
      <c r="LU26" s="122"/>
      <c r="LV26" s="122"/>
      <c r="LW26" s="122"/>
      <c r="LX26" s="124"/>
      <c r="LY26" s="1">
        <v>1</v>
      </c>
      <c r="LZ26" s="5">
        <v>1</v>
      </c>
      <c r="MA26" s="5"/>
      <c r="MB26" s="5"/>
      <c r="MC26" s="5"/>
      <c r="MD26" s="5"/>
      <c r="ME26" s="5"/>
      <c r="MF26" s="5"/>
      <c r="MG26" s="5"/>
      <c r="MH26" s="5"/>
      <c r="MI26" s="5"/>
      <c r="MJ26" s="5"/>
      <c r="MK26" s="5"/>
      <c r="ML26" s="5"/>
      <c r="MM26" s="5"/>
      <c r="MN26" s="2"/>
      <c r="MO26" s="3"/>
      <c r="MP26" s="122">
        <v>1</v>
      </c>
      <c r="MQ26" s="122"/>
      <c r="MR26" s="122">
        <v>1</v>
      </c>
      <c r="MS26" s="122"/>
      <c r="MT26" s="122">
        <v>1</v>
      </c>
      <c r="MU26" s="122">
        <v>1</v>
      </c>
      <c r="MV26" s="123"/>
      <c r="MW26" s="123"/>
      <c r="MX26" s="123"/>
      <c r="MY26" s="123"/>
      <c r="MZ26" s="123"/>
      <c r="NA26" s="123"/>
      <c r="NB26" s="124"/>
      <c r="NC26" s="1"/>
      <c r="ND26" s="5"/>
      <c r="NE26" s="5"/>
      <c r="NF26" s="5"/>
      <c r="NG26" s="5">
        <v>1</v>
      </c>
      <c r="NH26" s="3"/>
      <c r="NI26" s="1">
        <v>1</v>
      </c>
      <c r="NJ26" s="2"/>
      <c r="NK26" s="9"/>
      <c r="NL26" s="3"/>
      <c r="NM26" s="1">
        <v>1</v>
      </c>
      <c r="NN26" s="2"/>
      <c r="NO26" s="9"/>
      <c r="NP26" s="3"/>
      <c r="NQ26" s="1"/>
      <c r="NR26" s="2">
        <v>1</v>
      </c>
      <c r="NS26" s="9" t="s">
        <v>164</v>
      </c>
      <c r="NT26" s="3"/>
      <c r="NU26" s="1"/>
      <c r="NV26" s="2"/>
      <c r="NW26" s="9">
        <v>1</v>
      </c>
      <c r="NX26" s="3"/>
      <c r="NY26" s="1">
        <v>1</v>
      </c>
      <c r="NZ26" s="2"/>
      <c r="OA26" s="9"/>
      <c r="OB26" s="3"/>
      <c r="OC26" s="1">
        <v>1</v>
      </c>
      <c r="OD26" s="2"/>
      <c r="OE26" s="9"/>
      <c r="OF26" s="3"/>
      <c r="OG26" s="1"/>
      <c r="OH26" s="2">
        <v>1</v>
      </c>
      <c r="OI26" s="9"/>
      <c r="OJ26" s="3" t="s">
        <v>164</v>
      </c>
      <c r="OK26" s="1"/>
      <c r="OL26" s="2"/>
      <c r="OM26" s="9">
        <v>1</v>
      </c>
      <c r="ON26" s="3"/>
      <c r="OO26" s="1"/>
      <c r="OP26" s="2"/>
      <c r="OQ26" s="9">
        <v>1</v>
      </c>
      <c r="OR26" s="3"/>
      <c r="OS26" s="1"/>
      <c r="OT26" s="2"/>
      <c r="OU26" s="9">
        <v>1</v>
      </c>
      <c r="OV26" s="3"/>
      <c r="OW26" s="1"/>
      <c r="OX26" s="2"/>
      <c r="OY26" s="9">
        <v>1</v>
      </c>
      <c r="OZ26" s="3"/>
      <c r="PA26" s="1"/>
      <c r="PB26" s="2"/>
      <c r="PC26" s="9">
        <v>1</v>
      </c>
      <c r="PD26" s="3"/>
      <c r="PE26" s="1"/>
      <c r="PF26" s="2"/>
      <c r="PG26" s="9">
        <v>1</v>
      </c>
      <c r="PH26" s="3"/>
      <c r="PI26" s="1"/>
      <c r="PJ26" s="2"/>
      <c r="PK26" s="9">
        <v>1</v>
      </c>
      <c r="PL26" s="3"/>
      <c r="PM26" s="1"/>
      <c r="PN26" s="2"/>
      <c r="PO26" s="9">
        <v>1</v>
      </c>
      <c r="PP26" s="3"/>
      <c r="PQ26" s="1"/>
      <c r="PR26" s="2"/>
      <c r="PS26" s="9">
        <v>1</v>
      </c>
      <c r="PT26" s="3"/>
      <c r="PU26" s="1"/>
      <c r="PV26" s="2"/>
      <c r="PW26" s="9">
        <v>1</v>
      </c>
      <c r="PX26" s="3"/>
      <c r="PY26" s="1"/>
      <c r="PZ26" s="2"/>
      <c r="QA26" s="9">
        <v>1</v>
      </c>
      <c r="QB26" s="3"/>
      <c r="QC26" s="1"/>
      <c r="QD26" s="2"/>
      <c r="QE26" s="9">
        <v>1</v>
      </c>
      <c r="QF26" s="3"/>
      <c r="QG26" s="1"/>
      <c r="QH26" s="2"/>
      <c r="QI26" s="9">
        <v>1</v>
      </c>
      <c r="QJ26" s="3"/>
      <c r="QK26" s="1"/>
      <c r="QL26" s="2"/>
      <c r="QM26" s="9">
        <v>1</v>
      </c>
      <c r="QN26" s="3"/>
      <c r="QO26" s="1"/>
      <c r="QP26" s="2"/>
      <c r="QQ26" s="9">
        <v>1</v>
      </c>
      <c r="QR26" s="3"/>
      <c r="QS26" s="1"/>
      <c r="QT26" s="2"/>
      <c r="QU26" s="9">
        <v>1</v>
      </c>
      <c r="QV26" s="3"/>
      <c r="QW26" s="1"/>
      <c r="QX26" s="2"/>
      <c r="QY26" s="9">
        <v>1</v>
      </c>
      <c r="QZ26" s="3"/>
      <c r="RA26" s="1"/>
      <c r="RB26" s="2"/>
      <c r="RC26" s="9">
        <v>1</v>
      </c>
      <c r="RD26" s="3"/>
      <c r="RE26" s="1"/>
      <c r="RF26" s="2"/>
      <c r="RG26" s="9">
        <v>1</v>
      </c>
      <c r="RH26" s="3"/>
      <c r="RI26" s="137"/>
    </row>
    <row r="27" spans="1:477" x14ac:dyDescent="0.2">
      <c r="A27" s="36">
        <v>25</v>
      </c>
      <c r="B27" s="1"/>
      <c r="C27" s="2">
        <v>1</v>
      </c>
      <c r="D27" s="2"/>
      <c r="E27" s="3"/>
      <c r="F27" s="37">
        <v>1</v>
      </c>
      <c r="G27" s="38"/>
      <c r="H27" s="41"/>
      <c r="I27" s="39"/>
      <c r="J27" s="123"/>
      <c r="K27" s="123"/>
      <c r="L27" s="123">
        <v>1</v>
      </c>
      <c r="M27" s="123"/>
      <c r="N27" s="126"/>
      <c r="O27" s="1">
        <v>1</v>
      </c>
      <c r="P27" s="2"/>
      <c r="Q27" s="2"/>
      <c r="R27" s="2"/>
      <c r="S27" s="2"/>
      <c r="T27" s="2"/>
      <c r="U27" s="2"/>
      <c r="V27" s="2"/>
      <c r="W27" s="2"/>
      <c r="X27" s="2"/>
      <c r="Y27" s="2"/>
      <c r="Z27" s="2"/>
      <c r="AA27" s="2"/>
      <c r="AB27" s="3"/>
      <c r="AC27" s="37">
        <v>1</v>
      </c>
      <c r="AD27" s="38">
        <v>1</v>
      </c>
      <c r="AE27" s="38">
        <v>1</v>
      </c>
      <c r="AF27" s="38"/>
      <c r="AG27" s="38"/>
      <c r="AH27" s="38"/>
      <c r="AI27" s="38"/>
      <c r="AJ27" s="38"/>
      <c r="AK27" s="38"/>
      <c r="AL27" s="1"/>
      <c r="AM27" s="2"/>
      <c r="AN27" s="2"/>
      <c r="AO27" s="2"/>
      <c r="AP27" s="2"/>
      <c r="AQ27" s="2"/>
      <c r="AR27" s="3">
        <v>1</v>
      </c>
      <c r="AS27" s="1">
        <v>1</v>
      </c>
      <c r="AT27" s="3"/>
      <c r="AU27" s="1"/>
      <c r="AV27" s="3">
        <v>1</v>
      </c>
      <c r="AW27" s="37"/>
      <c r="AX27" s="38"/>
      <c r="AY27" s="38">
        <v>1</v>
      </c>
      <c r="AZ27" s="38"/>
      <c r="BA27" s="38"/>
      <c r="BB27" s="38"/>
      <c r="BC27" s="41"/>
      <c r="BD27" s="39"/>
      <c r="BE27" s="1"/>
      <c r="BF27" s="2"/>
      <c r="BG27" s="2"/>
      <c r="BH27" s="2"/>
      <c r="BI27" s="2"/>
      <c r="BJ27" s="2"/>
      <c r="BK27" s="2"/>
      <c r="BL27" s="3"/>
      <c r="BM27" s="37"/>
      <c r="BN27" s="58"/>
      <c r="BO27" s="58"/>
      <c r="BP27" s="58"/>
      <c r="BQ27" s="58"/>
      <c r="BR27" s="38"/>
      <c r="BS27" s="38"/>
      <c r="BT27" s="38"/>
      <c r="BU27" s="38"/>
      <c r="BV27" s="40"/>
      <c r="BW27" s="38"/>
      <c r="BX27" s="38"/>
      <c r="BY27" s="39"/>
      <c r="BZ27" s="1">
        <v>1</v>
      </c>
      <c r="CA27" s="2"/>
      <c r="CB27" s="2"/>
      <c r="CC27" s="2"/>
      <c r="CD27" s="3"/>
      <c r="CE27" s="37"/>
      <c r="CF27" s="38"/>
      <c r="CG27" s="38">
        <v>1</v>
      </c>
      <c r="CH27" s="38"/>
      <c r="CI27" s="38"/>
      <c r="CJ27" s="41"/>
      <c r="CK27" s="37">
        <v>1</v>
      </c>
      <c r="CL27" s="38"/>
      <c r="CM27" s="38"/>
      <c r="CN27" s="38"/>
      <c r="CO27" s="38"/>
      <c r="CP27" s="41"/>
      <c r="CQ27" s="39"/>
      <c r="CR27" s="37">
        <v>1</v>
      </c>
      <c r="CS27" s="38"/>
      <c r="CT27" s="38"/>
      <c r="CU27" s="39"/>
      <c r="CV27" s="1"/>
      <c r="CW27" s="2"/>
      <c r="CX27" s="2"/>
      <c r="CY27" s="2">
        <v>1</v>
      </c>
      <c r="CZ27" s="3"/>
      <c r="DA27" s="37"/>
      <c r="DB27" s="38"/>
      <c r="DC27" s="38">
        <v>1</v>
      </c>
      <c r="DD27" s="39"/>
      <c r="DE27" s="1"/>
      <c r="DF27" s="5"/>
      <c r="DG27" s="5"/>
      <c r="DH27" s="5"/>
      <c r="DI27" s="2"/>
      <c r="DJ27" s="2"/>
      <c r="DK27" s="2"/>
      <c r="DL27" s="9"/>
      <c r="DM27" s="3"/>
      <c r="DN27" s="37">
        <v>1</v>
      </c>
      <c r="DO27" s="38"/>
      <c r="DP27" s="38"/>
      <c r="DQ27" s="39"/>
      <c r="DR27" s="1"/>
      <c r="DS27" s="2">
        <v>1</v>
      </c>
      <c r="DT27" s="2"/>
      <c r="DU27" s="2"/>
      <c r="DV27" s="2"/>
      <c r="DW27" s="2">
        <v>1</v>
      </c>
      <c r="DX27" s="2"/>
      <c r="DY27" s="3"/>
      <c r="DZ27" s="37">
        <v>1</v>
      </c>
      <c r="EA27" s="58">
        <v>1</v>
      </c>
      <c r="EB27" s="58">
        <v>1</v>
      </c>
      <c r="EC27" s="58"/>
      <c r="ED27" s="58"/>
      <c r="EE27" s="58">
        <v>1</v>
      </c>
      <c r="EF27" s="58"/>
      <c r="EG27" s="38"/>
      <c r="EH27" s="39"/>
      <c r="EI27" s="1"/>
      <c r="EJ27" s="5"/>
      <c r="EK27" s="5"/>
      <c r="EL27" s="5"/>
      <c r="EM27" s="5"/>
      <c r="EN27" s="5"/>
      <c r="EO27" s="5"/>
      <c r="EP27" s="5"/>
      <c r="EQ27" s="2">
        <v>1</v>
      </c>
      <c r="ER27" s="2"/>
      <c r="ES27" s="3"/>
      <c r="ET27" s="122"/>
      <c r="EU27" s="123">
        <v>1</v>
      </c>
      <c r="EV27" s="123"/>
      <c r="EW27" s="123"/>
      <c r="EX27" s="123"/>
      <c r="EY27" s="123"/>
      <c r="EZ27" s="123"/>
      <c r="FA27" s="124"/>
      <c r="FB27" s="1"/>
      <c r="FC27" s="5"/>
      <c r="FD27" s="5"/>
      <c r="FE27" s="5">
        <v>1</v>
      </c>
      <c r="FF27" s="5"/>
      <c r="FG27" s="5"/>
      <c r="FH27" s="5"/>
      <c r="FI27" s="5"/>
      <c r="FJ27" s="5"/>
      <c r="FK27" s="2"/>
      <c r="FL27" s="2"/>
      <c r="FM27" s="2">
        <v>1</v>
      </c>
      <c r="FN27" s="2"/>
      <c r="FO27" s="3"/>
      <c r="FP27" s="122">
        <v>1</v>
      </c>
      <c r="FQ27" s="123"/>
      <c r="FR27" s="123"/>
      <c r="FS27" s="123"/>
      <c r="FT27" s="123"/>
      <c r="FU27" s="124"/>
      <c r="FV27" s="1"/>
      <c r="FW27" s="5">
        <v>1</v>
      </c>
      <c r="FX27" s="5"/>
      <c r="FY27" s="5">
        <v>1</v>
      </c>
      <c r="FZ27" s="5">
        <v>1</v>
      </c>
      <c r="GA27" s="2">
        <v>1</v>
      </c>
      <c r="GB27" s="2"/>
      <c r="GC27" s="2"/>
      <c r="GD27" s="2"/>
      <c r="GE27" s="3"/>
      <c r="GF27" s="122"/>
      <c r="GG27" s="123"/>
      <c r="GH27" s="123">
        <v>1</v>
      </c>
      <c r="GI27" s="123"/>
      <c r="GJ27" s="124"/>
      <c r="GK27" s="1"/>
      <c r="GL27" s="2"/>
      <c r="GM27" s="2">
        <v>1</v>
      </c>
      <c r="GN27" s="2">
        <v>1</v>
      </c>
      <c r="GO27" s="2"/>
      <c r="GP27" s="2"/>
      <c r="GQ27" s="3"/>
      <c r="GR27" s="122">
        <v>1</v>
      </c>
      <c r="GS27" s="123">
        <v>1</v>
      </c>
      <c r="GT27" s="123">
        <v>1</v>
      </c>
      <c r="GU27" s="123">
        <v>1</v>
      </c>
      <c r="GV27" s="123"/>
      <c r="GW27" s="123"/>
      <c r="GX27" s="123"/>
      <c r="GY27" s="123"/>
      <c r="GZ27" s="123"/>
      <c r="HA27" s="124"/>
      <c r="HB27" s="1"/>
      <c r="HC27" s="2">
        <v>1</v>
      </c>
      <c r="HD27" s="3"/>
      <c r="HE27" s="125"/>
      <c r="HF27" s="123"/>
      <c r="HG27" s="126"/>
      <c r="HH27" s="1">
        <v>1</v>
      </c>
      <c r="HI27" s="2"/>
      <c r="HJ27" s="2"/>
      <c r="HK27" s="2"/>
      <c r="HL27" s="2"/>
      <c r="HM27" s="2"/>
      <c r="HN27" s="3"/>
      <c r="HO27" s="122"/>
      <c r="HP27" s="123">
        <v>1</v>
      </c>
      <c r="HQ27" s="123"/>
      <c r="HR27" s="123"/>
      <c r="HS27" s="123"/>
      <c r="HT27" s="123"/>
      <c r="HU27" s="123"/>
      <c r="HV27" s="126"/>
      <c r="HW27" s="1">
        <v>1</v>
      </c>
      <c r="HX27" s="2"/>
      <c r="HY27" s="2"/>
      <c r="HZ27" s="2"/>
      <c r="IA27" s="2"/>
      <c r="IB27" s="2"/>
      <c r="IC27" s="9"/>
      <c r="ID27" s="125"/>
      <c r="IE27" s="122"/>
      <c r="IF27" s="122">
        <v>1</v>
      </c>
      <c r="IG27" s="122"/>
      <c r="IH27" s="122"/>
      <c r="II27" s="122">
        <v>1</v>
      </c>
      <c r="IJ27" s="122">
        <v>1</v>
      </c>
      <c r="IK27" s="122"/>
      <c r="IL27" s="122"/>
      <c r="IM27" s="122"/>
      <c r="IN27" s="122"/>
      <c r="IO27" s="122"/>
      <c r="IP27" s="122">
        <v>1</v>
      </c>
      <c r="IQ27" s="122"/>
      <c r="IR27" s="122"/>
      <c r="IS27" s="122"/>
      <c r="IT27" s="122"/>
      <c r="IU27" s="123"/>
      <c r="IV27" s="123"/>
      <c r="IW27" s="123"/>
      <c r="IX27" s="123"/>
      <c r="IY27" s="126"/>
      <c r="IZ27" s="5">
        <v>1</v>
      </c>
      <c r="JA27" s="2"/>
      <c r="JB27" s="9"/>
      <c r="JC27" s="125"/>
      <c r="JD27" s="123"/>
      <c r="JE27" s="123">
        <v>1</v>
      </c>
      <c r="JF27" s="123"/>
      <c r="JG27" s="123"/>
      <c r="JH27" s="126"/>
      <c r="JI27" s="5"/>
      <c r="JJ27" s="2"/>
      <c r="JK27" s="2"/>
      <c r="JL27" s="2">
        <v>1</v>
      </c>
      <c r="JM27" s="2"/>
      <c r="JN27" s="9"/>
      <c r="JO27" s="125"/>
      <c r="JP27" s="123"/>
      <c r="JQ27" s="123">
        <v>1</v>
      </c>
      <c r="JR27" s="123"/>
      <c r="JS27" s="123"/>
      <c r="JT27" s="123">
        <v>1</v>
      </c>
      <c r="JU27" s="123">
        <v>1</v>
      </c>
      <c r="JV27" s="123"/>
      <c r="JW27" s="123"/>
      <c r="JX27" s="126"/>
      <c r="JY27" s="5">
        <v>1</v>
      </c>
      <c r="JZ27" s="5"/>
      <c r="KA27" s="5"/>
      <c r="KB27" s="5"/>
      <c r="KC27" s="5"/>
      <c r="KD27" s="5"/>
      <c r="KE27" s="5"/>
      <c r="KF27" s="5"/>
      <c r="KG27" s="5"/>
      <c r="KH27" s="5">
        <v>1</v>
      </c>
      <c r="KI27" s="5"/>
      <c r="KJ27" s="5"/>
      <c r="KK27" s="5">
        <v>1</v>
      </c>
      <c r="KL27" s="5"/>
      <c r="KM27" s="5"/>
      <c r="KN27" s="5"/>
      <c r="KO27" s="2"/>
      <c r="KP27" s="9"/>
      <c r="KQ27" s="125">
        <v>1</v>
      </c>
      <c r="KR27" s="123"/>
      <c r="KS27" s="123">
        <v>1</v>
      </c>
      <c r="KT27" s="123"/>
      <c r="KU27" s="123"/>
      <c r="KV27" s="123">
        <v>1</v>
      </c>
      <c r="KW27" s="123"/>
      <c r="KX27" s="123"/>
      <c r="KY27" s="123"/>
      <c r="KZ27" s="123"/>
      <c r="LA27" s="124"/>
      <c r="LB27" s="1"/>
      <c r="LC27" s="2"/>
      <c r="LD27" s="9"/>
      <c r="LE27" s="49"/>
      <c r="LF27" s="9"/>
      <c r="LG27" s="9"/>
      <c r="LH27" s="9"/>
      <c r="LI27" s="3">
        <v>1</v>
      </c>
      <c r="LJ27" s="1"/>
      <c r="LK27" s="2">
        <v>1</v>
      </c>
      <c r="LL27" s="9"/>
      <c r="LM27" s="49">
        <v>1</v>
      </c>
      <c r="LN27" s="9"/>
      <c r="LO27" s="9"/>
      <c r="LP27" s="9"/>
      <c r="LQ27" s="3"/>
      <c r="LR27" s="122"/>
      <c r="LS27" s="122"/>
      <c r="LT27" s="122">
        <v>1</v>
      </c>
      <c r="LU27" s="122"/>
      <c r="LV27" s="122"/>
      <c r="LW27" s="122"/>
      <c r="LX27" s="124"/>
      <c r="LY27" s="1"/>
      <c r="LZ27" s="5"/>
      <c r="MA27" s="5"/>
      <c r="MB27" s="5"/>
      <c r="MC27" s="5"/>
      <c r="MD27" s="5">
        <v>1</v>
      </c>
      <c r="ME27" s="5">
        <v>1</v>
      </c>
      <c r="MF27" s="5">
        <v>1</v>
      </c>
      <c r="MG27" s="5"/>
      <c r="MH27" s="5"/>
      <c r="MI27" s="5"/>
      <c r="MJ27" s="5"/>
      <c r="MK27" s="5"/>
      <c r="ML27" s="5"/>
      <c r="MM27" s="5"/>
      <c r="MN27" s="2"/>
      <c r="MO27" s="3"/>
      <c r="MP27" s="122">
        <v>1</v>
      </c>
      <c r="MQ27" s="122"/>
      <c r="MR27" s="122">
        <v>1</v>
      </c>
      <c r="MS27" s="122"/>
      <c r="MT27" s="122">
        <v>1</v>
      </c>
      <c r="MU27" s="122"/>
      <c r="MV27" s="123"/>
      <c r="MW27" s="123"/>
      <c r="MX27" s="123"/>
      <c r="MY27" s="123"/>
      <c r="MZ27" s="123"/>
      <c r="NA27" s="123"/>
      <c r="NB27" s="124"/>
      <c r="NC27" s="1"/>
      <c r="ND27" s="5">
        <v>1</v>
      </c>
      <c r="NE27" s="5"/>
      <c r="NF27" s="5"/>
      <c r="NG27" s="5"/>
      <c r="NH27" s="3"/>
      <c r="NI27" s="1">
        <v>1</v>
      </c>
      <c r="NJ27" s="2"/>
      <c r="NK27" s="9"/>
      <c r="NL27" s="3"/>
      <c r="NM27" s="1">
        <v>1</v>
      </c>
      <c r="NN27" s="2"/>
      <c r="NO27" s="9"/>
      <c r="NP27" s="3"/>
      <c r="NQ27" s="1"/>
      <c r="NR27" s="2">
        <v>1</v>
      </c>
      <c r="NS27" s="9"/>
      <c r="NT27" s="3" t="s">
        <v>163</v>
      </c>
      <c r="NU27" s="1"/>
      <c r="NV27" s="2">
        <v>1</v>
      </c>
      <c r="NW27" s="9"/>
      <c r="NX27" s="3" t="s">
        <v>163</v>
      </c>
      <c r="NY27" s="1">
        <v>1</v>
      </c>
      <c r="NZ27" s="2"/>
      <c r="OA27" s="9"/>
      <c r="OB27" s="3"/>
      <c r="OC27" s="1">
        <v>1</v>
      </c>
      <c r="OD27" s="2"/>
      <c r="OE27" s="9"/>
      <c r="OF27" s="3"/>
      <c r="OG27" s="1"/>
      <c r="OH27" s="2">
        <v>1</v>
      </c>
      <c r="OI27" s="9"/>
      <c r="OJ27" s="3" t="s">
        <v>163</v>
      </c>
      <c r="OK27" s="1"/>
      <c r="OL27" s="2">
        <v>1</v>
      </c>
      <c r="OM27" s="9"/>
      <c r="ON27" s="3" t="s">
        <v>163</v>
      </c>
      <c r="OO27" s="1"/>
      <c r="OP27" s="2">
        <v>1</v>
      </c>
      <c r="OQ27" s="9"/>
      <c r="OR27" s="3" t="s">
        <v>163</v>
      </c>
      <c r="OS27" s="1"/>
      <c r="OT27" s="2">
        <v>1</v>
      </c>
      <c r="OU27" s="9"/>
      <c r="OV27" s="3" t="s">
        <v>163</v>
      </c>
      <c r="OW27" s="1"/>
      <c r="OX27" s="2">
        <v>1</v>
      </c>
      <c r="OY27" s="9"/>
      <c r="OZ27" s="3" t="s">
        <v>163</v>
      </c>
      <c r="PA27" s="1"/>
      <c r="PB27" s="2">
        <v>1</v>
      </c>
      <c r="PC27" s="9"/>
      <c r="PD27" s="3" t="s">
        <v>163</v>
      </c>
      <c r="PE27" s="1"/>
      <c r="PF27" s="2">
        <v>1</v>
      </c>
      <c r="PG27" s="9"/>
      <c r="PH27" s="3" t="s">
        <v>163</v>
      </c>
      <c r="PI27" s="1"/>
      <c r="PJ27" s="2">
        <v>1</v>
      </c>
      <c r="PK27" s="9"/>
      <c r="PL27" s="3" t="s">
        <v>163</v>
      </c>
      <c r="PM27" s="1"/>
      <c r="PN27" s="2">
        <v>1</v>
      </c>
      <c r="PO27" s="9"/>
      <c r="PP27" s="3" t="s">
        <v>163</v>
      </c>
      <c r="PQ27" s="1">
        <v>1</v>
      </c>
      <c r="PR27" s="2"/>
      <c r="PS27" s="9"/>
      <c r="PT27" s="3"/>
      <c r="PU27" s="1"/>
      <c r="PV27" s="2">
        <v>1</v>
      </c>
      <c r="PW27" s="9"/>
      <c r="PX27" s="3" t="s">
        <v>163</v>
      </c>
      <c r="PY27" s="1">
        <v>1</v>
      </c>
      <c r="PZ27" s="2"/>
      <c r="QA27" s="9"/>
      <c r="QB27" s="3"/>
      <c r="QC27" s="1"/>
      <c r="QD27" s="2">
        <v>1</v>
      </c>
      <c r="QE27" s="9"/>
      <c r="QF27" s="3" t="s">
        <v>163</v>
      </c>
      <c r="QG27" s="1">
        <v>1</v>
      </c>
      <c r="QH27" s="2"/>
      <c r="QI27" s="9"/>
      <c r="QJ27" s="3"/>
      <c r="QK27" s="1">
        <v>1</v>
      </c>
      <c r="QL27" s="2"/>
      <c r="QM27" s="9"/>
      <c r="QN27" s="3"/>
      <c r="QO27" s="1">
        <v>1</v>
      </c>
      <c r="QP27" s="2"/>
      <c r="QQ27" s="9"/>
      <c r="QR27" s="3"/>
      <c r="QS27" s="1"/>
      <c r="QT27" s="2">
        <v>1</v>
      </c>
      <c r="QU27" s="9"/>
      <c r="QV27" s="3" t="s">
        <v>163</v>
      </c>
      <c r="QW27" s="1"/>
      <c r="QX27" s="2">
        <v>1</v>
      </c>
      <c r="QY27" s="9"/>
      <c r="QZ27" s="3" t="s">
        <v>163</v>
      </c>
      <c r="RA27" s="1"/>
      <c r="RB27" s="2">
        <v>1</v>
      </c>
      <c r="RC27" s="9"/>
      <c r="RD27" s="3" t="s">
        <v>163</v>
      </c>
      <c r="RE27" s="1"/>
      <c r="RF27" s="2">
        <v>1</v>
      </c>
      <c r="RG27" s="9"/>
      <c r="RH27" s="3" t="s">
        <v>163</v>
      </c>
      <c r="RI27" s="137"/>
    </row>
    <row r="28" spans="1:477" x14ac:dyDescent="0.2">
      <c r="A28" s="36">
        <v>26</v>
      </c>
      <c r="B28" s="1"/>
      <c r="C28" s="2">
        <v>1</v>
      </c>
      <c r="D28" s="2"/>
      <c r="E28" s="3"/>
      <c r="F28" s="37">
        <v>1</v>
      </c>
      <c r="G28" s="38"/>
      <c r="H28" s="41"/>
      <c r="I28" s="39"/>
      <c r="J28" s="123"/>
      <c r="K28" s="123">
        <v>1</v>
      </c>
      <c r="L28" s="123"/>
      <c r="M28" s="123"/>
      <c r="N28" s="126"/>
      <c r="O28" s="1">
        <v>1</v>
      </c>
      <c r="P28" s="2"/>
      <c r="Q28" s="2"/>
      <c r="R28" s="2"/>
      <c r="S28" s="2"/>
      <c r="T28" s="2"/>
      <c r="U28" s="2"/>
      <c r="V28" s="2"/>
      <c r="W28" s="2"/>
      <c r="X28" s="2"/>
      <c r="Y28" s="2"/>
      <c r="Z28" s="2"/>
      <c r="AA28" s="2"/>
      <c r="AB28" s="3"/>
      <c r="AC28" s="37"/>
      <c r="AD28" s="38">
        <v>1</v>
      </c>
      <c r="AE28" s="38">
        <v>1</v>
      </c>
      <c r="AF28" s="38"/>
      <c r="AG28" s="38"/>
      <c r="AH28" s="38"/>
      <c r="AI28" s="38"/>
      <c r="AJ28" s="38"/>
      <c r="AK28" s="38"/>
      <c r="AL28" s="46"/>
      <c r="AM28" s="13"/>
      <c r="AN28" s="13"/>
      <c r="AO28" s="13"/>
      <c r="AP28" s="151"/>
      <c r="AQ28" s="13"/>
      <c r="AR28" s="14">
        <v>1</v>
      </c>
      <c r="AS28" s="129">
        <v>1</v>
      </c>
      <c r="AT28" s="14"/>
      <c r="AU28" s="12"/>
      <c r="AV28" s="3">
        <v>1</v>
      </c>
      <c r="AW28" s="37"/>
      <c r="AX28" s="38"/>
      <c r="AY28" s="38">
        <v>1</v>
      </c>
      <c r="AZ28" s="38"/>
      <c r="BA28" s="38"/>
      <c r="BB28" s="38"/>
      <c r="BC28" s="41"/>
      <c r="BD28" s="39"/>
      <c r="BE28" s="1"/>
      <c r="BF28" s="2"/>
      <c r="BG28" s="2"/>
      <c r="BH28" s="2"/>
      <c r="BI28" s="2"/>
      <c r="BJ28" s="2"/>
      <c r="BK28" s="2"/>
      <c r="BL28" s="135"/>
      <c r="BM28" s="37"/>
      <c r="BN28" s="58"/>
      <c r="BO28" s="58"/>
      <c r="BP28" s="58"/>
      <c r="BQ28" s="58"/>
      <c r="BR28" s="38"/>
      <c r="BS28" s="38"/>
      <c r="BT28" s="38"/>
      <c r="BU28" s="38"/>
      <c r="BV28" s="40"/>
      <c r="BW28" s="38"/>
      <c r="BX28" s="38"/>
      <c r="BY28" s="39"/>
      <c r="BZ28" s="1">
        <v>1</v>
      </c>
      <c r="CA28" s="2"/>
      <c r="CB28" s="2"/>
      <c r="CC28" s="2"/>
      <c r="CD28" s="3"/>
      <c r="CE28" s="37"/>
      <c r="CF28" s="38"/>
      <c r="CG28" s="38">
        <v>1</v>
      </c>
      <c r="CH28" s="38"/>
      <c r="CI28" s="38"/>
      <c r="CJ28" s="41"/>
      <c r="CK28" s="37">
        <v>1</v>
      </c>
      <c r="CL28" s="38"/>
      <c r="CM28" s="38"/>
      <c r="CN28" s="38"/>
      <c r="CO28" s="38"/>
      <c r="CP28" s="41"/>
      <c r="CQ28" s="39"/>
      <c r="CR28" s="37">
        <v>1</v>
      </c>
      <c r="CS28" s="38"/>
      <c r="CT28" s="38"/>
      <c r="CU28" s="39"/>
      <c r="CV28" s="1"/>
      <c r="CW28" s="2">
        <v>1</v>
      </c>
      <c r="CX28" s="2"/>
      <c r="CY28" s="2"/>
      <c r="CZ28" s="3"/>
      <c r="DA28" s="37"/>
      <c r="DB28" s="38"/>
      <c r="DC28" s="38"/>
      <c r="DD28" s="39">
        <v>1</v>
      </c>
      <c r="DE28" s="1"/>
      <c r="DF28" s="5"/>
      <c r="DG28" s="5"/>
      <c r="DH28" s="5"/>
      <c r="DI28" s="2"/>
      <c r="DJ28" s="2"/>
      <c r="DK28" s="2"/>
      <c r="DL28" s="9"/>
      <c r="DM28" s="3">
        <v>1</v>
      </c>
      <c r="DN28" s="37"/>
      <c r="DO28" s="38"/>
      <c r="DP28" s="38">
        <v>1</v>
      </c>
      <c r="DQ28" s="39"/>
      <c r="DR28" s="1"/>
      <c r="DS28" s="2"/>
      <c r="DT28" s="2"/>
      <c r="DU28" s="2">
        <v>1</v>
      </c>
      <c r="DV28" s="2"/>
      <c r="DW28" s="2">
        <v>1</v>
      </c>
      <c r="DX28" s="2"/>
      <c r="DY28" s="3"/>
      <c r="DZ28" s="37">
        <v>1</v>
      </c>
      <c r="EA28" s="58">
        <v>1</v>
      </c>
      <c r="EB28" s="58">
        <v>1</v>
      </c>
      <c r="EC28" s="58"/>
      <c r="ED28" s="58">
        <v>1</v>
      </c>
      <c r="EE28" s="58"/>
      <c r="EF28" s="58"/>
      <c r="EG28" s="38"/>
      <c r="EH28" s="39"/>
      <c r="EI28" s="1"/>
      <c r="EJ28" s="5">
        <v>1</v>
      </c>
      <c r="EK28" s="5"/>
      <c r="EL28" s="5"/>
      <c r="EM28" s="5"/>
      <c r="EN28" s="5"/>
      <c r="EO28" s="5"/>
      <c r="EP28" s="5"/>
      <c r="EQ28" s="2"/>
      <c r="ER28" s="2"/>
      <c r="ES28" s="3"/>
      <c r="ET28" s="122">
        <v>1</v>
      </c>
      <c r="EU28" s="123">
        <v>1</v>
      </c>
      <c r="EV28" s="123"/>
      <c r="EW28" s="123"/>
      <c r="EX28" s="123"/>
      <c r="EY28" s="123"/>
      <c r="EZ28" s="123"/>
      <c r="FA28" s="124"/>
      <c r="FB28" s="1"/>
      <c r="FC28" s="5"/>
      <c r="FD28" s="5"/>
      <c r="FE28" s="5">
        <v>1</v>
      </c>
      <c r="FF28" s="5"/>
      <c r="FG28" s="5"/>
      <c r="FH28" s="5"/>
      <c r="FI28" s="5"/>
      <c r="FJ28" s="5"/>
      <c r="FK28" s="2"/>
      <c r="FL28" s="2"/>
      <c r="FM28" s="2">
        <v>1</v>
      </c>
      <c r="FN28" s="2"/>
      <c r="FO28" s="3"/>
      <c r="FP28" s="122">
        <v>1</v>
      </c>
      <c r="FQ28" s="123"/>
      <c r="FR28" s="123"/>
      <c r="FS28" s="123"/>
      <c r="FT28" s="123"/>
      <c r="FU28" s="124"/>
      <c r="FV28" s="1"/>
      <c r="FW28" s="5"/>
      <c r="FX28" s="5"/>
      <c r="FY28" s="5"/>
      <c r="FZ28" s="5"/>
      <c r="GA28" s="2"/>
      <c r="GB28" s="2"/>
      <c r="GC28" s="2"/>
      <c r="GD28" s="2"/>
      <c r="GE28" s="3">
        <v>1</v>
      </c>
      <c r="GF28" s="122"/>
      <c r="GG28" s="123"/>
      <c r="GH28" s="123">
        <v>1</v>
      </c>
      <c r="GI28" s="123"/>
      <c r="GJ28" s="124"/>
      <c r="GK28" s="1">
        <v>1</v>
      </c>
      <c r="GL28" s="2">
        <v>1</v>
      </c>
      <c r="GM28" s="2">
        <v>1</v>
      </c>
      <c r="GN28" s="2"/>
      <c r="GO28" s="2"/>
      <c r="GP28" s="2"/>
      <c r="GQ28" s="3"/>
      <c r="GR28" s="122"/>
      <c r="GS28" s="123"/>
      <c r="GT28" s="123">
        <v>1</v>
      </c>
      <c r="GU28" s="123"/>
      <c r="GV28" s="123"/>
      <c r="GW28" s="123"/>
      <c r="GX28" s="123">
        <v>1</v>
      </c>
      <c r="GY28" s="123"/>
      <c r="GZ28" s="123"/>
      <c r="HA28" s="124"/>
      <c r="HB28" s="1">
        <v>1</v>
      </c>
      <c r="HC28" s="2"/>
      <c r="HD28" s="3"/>
      <c r="HE28" s="125"/>
      <c r="HF28" s="123">
        <v>1</v>
      </c>
      <c r="HG28" s="126"/>
      <c r="HH28" s="1"/>
      <c r="HI28" s="2">
        <v>1</v>
      </c>
      <c r="HJ28" s="2"/>
      <c r="HK28" s="2">
        <v>1</v>
      </c>
      <c r="HL28" s="2"/>
      <c r="HM28" s="2"/>
      <c r="HN28" s="3"/>
      <c r="HO28" s="122"/>
      <c r="HP28" s="123"/>
      <c r="HQ28" s="123">
        <v>1</v>
      </c>
      <c r="HR28" s="123"/>
      <c r="HS28" s="123"/>
      <c r="HT28" s="123"/>
      <c r="HU28" s="123"/>
      <c r="HV28" s="126"/>
      <c r="HW28" s="1">
        <v>1</v>
      </c>
      <c r="HX28" s="2"/>
      <c r="HY28" s="2"/>
      <c r="HZ28" s="2"/>
      <c r="IA28" s="2"/>
      <c r="IB28" s="2"/>
      <c r="IC28" s="9"/>
      <c r="ID28" s="125"/>
      <c r="IE28" s="122"/>
      <c r="IF28" s="122"/>
      <c r="IG28" s="122">
        <v>1</v>
      </c>
      <c r="IH28" s="122">
        <v>1</v>
      </c>
      <c r="II28" s="122"/>
      <c r="IJ28" s="122"/>
      <c r="IK28" s="122"/>
      <c r="IL28" s="122"/>
      <c r="IM28" s="122">
        <v>1</v>
      </c>
      <c r="IN28" s="122"/>
      <c r="IO28" s="122"/>
      <c r="IP28" s="122">
        <v>1</v>
      </c>
      <c r="IQ28" s="122"/>
      <c r="IR28" s="122">
        <v>1</v>
      </c>
      <c r="IS28" s="122"/>
      <c r="IT28" s="122"/>
      <c r="IU28" s="123"/>
      <c r="IV28" s="123"/>
      <c r="IW28" s="123"/>
      <c r="IX28" s="123"/>
      <c r="IY28" s="126"/>
      <c r="IZ28" s="5">
        <v>1</v>
      </c>
      <c r="JA28" s="2"/>
      <c r="JB28" s="9"/>
      <c r="JC28" s="125"/>
      <c r="JD28" s="123"/>
      <c r="JE28" s="123">
        <v>1</v>
      </c>
      <c r="JF28" s="123"/>
      <c r="JG28" s="123"/>
      <c r="JH28" s="126"/>
      <c r="JI28" s="5"/>
      <c r="JJ28" s="2">
        <v>1</v>
      </c>
      <c r="JK28" s="2"/>
      <c r="JL28" s="2"/>
      <c r="JM28" s="2"/>
      <c r="JN28" s="9"/>
      <c r="JO28" s="125">
        <v>1</v>
      </c>
      <c r="JP28" s="123"/>
      <c r="JQ28" s="123"/>
      <c r="JR28" s="123"/>
      <c r="JS28" s="123"/>
      <c r="JT28" s="123"/>
      <c r="JU28" s="123">
        <v>1</v>
      </c>
      <c r="JV28" s="123">
        <v>1</v>
      </c>
      <c r="JW28" s="123"/>
      <c r="JX28" s="126"/>
      <c r="JY28" s="5"/>
      <c r="JZ28" s="5"/>
      <c r="KA28" s="5"/>
      <c r="KB28" s="5"/>
      <c r="KC28" s="5"/>
      <c r="KD28" s="5"/>
      <c r="KE28" s="5"/>
      <c r="KF28" s="5"/>
      <c r="KG28" s="5"/>
      <c r="KH28" s="5"/>
      <c r="KI28" s="5"/>
      <c r="KJ28" s="5"/>
      <c r="KK28" s="5"/>
      <c r="KL28" s="5"/>
      <c r="KM28" s="5"/>
      <c r="KN28" s="5"/>
      <c r="KO28" s="2"/>
      <c r="KP28" s="9"/>
      <c r="KQ28" s="125"/>
      <c r="KR28" s="123"/>
      <c r="KS28" s="123"/>
      <c r="KT28" s="123"/>
      <c r="KU28" s="123"/>
      <c r="KV28" s="123"/>
      <c r="KW28" s="123"/>
      <c r="KX28" s="123"/>
      <c r="KY28" s="123"/>
      <c r="KZ28" s="123"/>
      <c r="LA28" s="124"/>
      <c r="LB28" s="1"/>
      <c r="LC28" s="2"/>
      <c r="LD28" s="9"/>
      <c r="LE28" s="9"/>
      <c r="LF28" s="9"/>
      <c r="LG28" s="9"/>
      <c r="LH28" s="9"/>
      <c r="LI28" s="3"/>
      <c r="LJ28" s="1"/>
      <c r="LK28" s="2"/>
      <c r="LL28" s="9"/>
      <c r="LM28" s="9"/>
      <c r="LN28" s="9"/>
      <c r="LO28" s="9"/>
      <c r="LP28" s="9"/>
      <c r="LQ28" s="3"/>
      <c r="LR28" s="122"/>
      <c r="LS28" s="122"/>
      <c r="LT28" s="122"/>
      <c r="LU28" s="122"/>
      <c r="LV28" s="122"/>
      <c r="LW28" s="122"/>
      <c r="LX28" s="124"/>
      <c r="LY28" s="1"/>
      <c r="LZ28" s="5"/>
      <c r="MA28" s="5"/>
      <c r="MB28" s="5"/>
      <c r="MC28" s="5"/>
      <c r="MD28" s="5"/>
      <c r="ME28" s="5">
        <v>1</v>
      </c>
      <c r="MF28" s="5">
        <v>1</v>
      </c>
      <c r="MG28" s="5"/>
      <c r="MH28" s="5"/>
      <c r="MI28" s="5"/>
      <c r="MJ28" s="5"/>
      <c r="MK28" s="5"/>
      <c r="ML28" s="5"/>
      <c r="MM28" s="5"/>
      <c r="MN28" s="2"/>
      <c r="MO28" s="3"/>
      <c r="MP28" s="122">
        <v>1</v>
      </c>
      <c r="MQ28" s="122">
        <v>1</v>
      </c>
      <c r="MR28" s="122"/>
      <c r="MS28" s="122"/>
      <c r="MT28" s="122">
        <v>1</v>
      </c>
      <c r="MU28" s="122"/>
      <c r="MV28" s="123"/>
      <c r="MW28" s="123"/>
      <c r="MX28" s="123"/>
      <c r="MY28" s="123"/>
      <c r="MZ28" s="123"/>
      <c r="NA28" s="123"/>
      <c r="NB28" s="124"/>
      <c r="NC28" s="1"/>
      <c r="ND28" s="5">
        <v>1</v>
      </c>
      <c r="NE28" s="5"/>
      <c r="NF28" s="5"/>
      <c r="NG28" s="5"/>
      <c r="NH28" s="3"/>
      <c r="NI28" s="1">
        <v>1</v>
      </c>
      <c r="NJ28" s="2"/>
      <c r="NK28" s="9"/>
      <c r="NL28" s="3"/>
      <c r="NM28" s="1">
        <v>1</v>
      </c>
      <c r="NN28" s="2"/>
      <c r="NO28" s="9"/>
      <c r="NP28" s="3"/>
      <c r="NQ28" s="1">
        <v>1</v>
      </c>
      <c r="NR28" s="2"/>
      <c r="NS28" s="9"/>
      <c r="NT28" s="3"/>
      <c r="NU28" s="1">
        <v>1</v>
      </c>
      <c r="NV28" s="2"/>
      <c r="NW28" s="9"/>
      <c r="NX28" s="3"/>
      <c r="NY28" s="1">
        <v>1</v>
      </c>
      <c r="NZ28" s="2"/>
      <c r="OA28" s="9"/>
      <c r="OB28" s="3"/>
      <c r="OC28" s="1">
        <v>1</v>
      </c>
      <c r="OD28" s="2"/>
      <c r="OE28" s="9"/>
      <c r="OF28" s="3"/>
      <c r="OG28" s="1"/>
      <c r="OH28" s="2"/>
      <c r="OI28" s="9">
        <v>1</v>
      </c>
      <c r="OJ28" s="3"/>
      <c r="OK28" s="1"/>
      <c r="OL28" s="2"/>
      <c r="OM28" s="9">
        <v>1</v>
      </c>
      <c r="ON28" s="3"/>
      <c r="OO28" s="1"/>
      <c r="OP28" s="2">
        <v>1</v>
      </c>
      <c r="OQ28" s="9"/>
      <c r="OR28" s="3" t="s">
        <v>163</v>
      </c>
      <c r="OS28" s="1"/>
      <c r="OT28" s="2">
        <v>1</v>
      </c>
      <c r="OU28" s="9"/>
      <c r="OV28" s="3" t="s">
        <v>163</v>
      </c>
      <c r="OW28" s="1"/>
      <c r="OX28" s="2">
        <v>1</v>
      </c>
      <c r="OY28" s="9"/>
      <c r="OZ28" s="3" t="s">
        <v>163</v>
      </c>
      <c r="PA28" s="1"/>
      <c r="PB28" s="2">
        <v>1</v>
      </c>
      <c r="PC28" s="9"/>
      <c r="PD28" s="3" t="s">
        <v>163</v>
      </c>
      <c r="PE28" s="1"/>
      <c r="PF28" s="2">
        <v>1</v>
      </c>
      <c r="PG28" s="9"/>
      <c r="PH28" s="3" t="s">
        <v>163</v>
      </c>
      <c r="PI28" s="1"/>
      <c r="PJ28" s="2">
        <v>1</v>
      </c>
      <c r="PK28" s="9"/>
      <c r="PL28" s="3" t="s">
        <v>163</v>
      </c>
      <c r="PM28" s="1"/>
      <c r="PN28" s="2">
        <v>1</v>
      </c>
      <c r="PO28" s="9"/>
      <c r="PP28" s="3" t="s">
        <v>163</v>
      </c>
      <c r="PQ28" s="1"/>
      <c r="PR28" s="2">
        <v>1</v>
      </c>
      <c r="PS28" s="9"/>
      <c r="PT28" s="3" t="s">
        <v>163</v>
      </c>
      <c r="PU28" s="1">
        <v>1</v>
      </c>
      <c r="PV28" s="2"/>
      <c r="PW28" s="9"/>
      <c r="PX28" s="3"/>
      <c r="PY28" s="1">
        <v>1</v>
      </c>
      <c r="PZ28" s="2"/>
      <c r="QA28" s="9"/>
      <c r="QB28" s="3"/>
      <c r="QC28" s="1">
        <v>1</v>
      </c>
      <c r="QD28" s="2"/>
      <c r="QE28" s="9"/>
      <c r="QF28" s="3"/>
      <c r="QG28" s="1">
        <v>1</v>
      </c>
      <c r="QH28" s="2"/>
      <c r="QI28" s="9"/>
      <c r="QJ28" s="3"/>
      <c r="QK28" s="1"/>
      <c r="QL28" s="2">
        <v>1</v>
      </c>
      <c r="QM28" s="9"/>
      <c r="QN28" s="3" t="s">
        <v>163</v>
      </c>
      <c r="QO28" s="1"/>
      <c r="QP28" s="2">
        <v>1</v>
      </c>
      <c r="QQ28" s="9"/>
      <c r="QR28" s="3" t="s">
        <v>163</v>
      </c>
      <c r="QS28" s="1"/>
      <c r="QT28" s="2">
        <v>1</v>
      </c>
      <c r="QU28" s="9"/>
      <c r="QV28" s="3" t="s">
        <v>163</v>
      </c>
      <c r="QW28" s="1"/>
      <c r="QX28" s="2">
        <v>1</v>
      </c>
      <c r="QY28" s="9"/>
      <c r="QZ28" s="3" t="s">
        <v>163</v>
      </c>
      <c r="RA28" s="1"/>
      <c r="RB28" s="2">
        <v>1</v>
      </c>
      <c r="RC28" s="9"/>
      <c r="RD28" s="3" t="s">
        <v>163</v>
      </c>
      <c r="RE28" s="1"/>
      <c r="RF28" s="2">
        <v>1</v>
      </c>
      <c r="RG28" s="9"/>
      <c r="RH28" s="3" t="s">
        <v>163</v>
      </c>
      <c r="RI28" s="137"/>
    </row>
    <row r="29" spans="1:477" x14ac:dyDescent="0.2">
      <c r="A29" s="36">
        <v>27</v>
      </c>
      <c r="B29" s="1"/>
      <c r="C29" s="2">
        <v>1</v>
      </c>
      <c r="D29" s="2"/>
      <c r="E29" s="3"/>
      <c r="F29" s="37"/>
      <c r="G29" s="38">
        <v>1</v>
      </c>
      <c r="H29" s="41"/>
      <c r="I29" s="39"/>
      <c r="J29" s="123">
        <v>1</v>
      </c>
      <c r="K29" s="123"/>
      <c r="L29" s="123"/>
      <c r="M29" s="123"/>
      <c r="N29" s="126"/>
      <c r="O29" s="1">
        <v>1</v>
      </c>
      <c r="P29" s="2"/>
      <c r="Q29" s="2"/>
      <c r="R29" s="2"/>
      <c r="S29" s="2"/>
      <c r="T29" s="2"/>
      <c r="U29" s="2"/>
      <c r="V29" s="2"/>
      <c r="W29" s="2"/>
      <c r="X29" s="2"/>
      <c r="Y29" s="2"/>
      <c r="Z29" s="2"/>
      <c r="AA29" s="2"/>
      <c r="AB29" s="3"/>
      <c r="AC29" s="37"/>
      <c r="AD29" s="38"/>
      <c r="AE29" s="38"/>
      <c r="AF29" s="38"/>
      <c r="AG29" s="38"/>
      <c r="AH29" s="38"/>
      <c r="AI29" s="38"/>
      <c r="AJ29" s="38"/>
      <c r="AK29" s="38">
        <v>1</v>
      </c>
      <c r="AL29" s="1"/>
      <c r="AM29" s="2"/>
      <c r="AN29" s="2"/>
      <c r="AO29" s="2"/>
      <c r="AP29" s="2"/>
      <c r="AQ29" s="2"/>
      <c r="AR29" s="3">
        <v>1</v>
      </c>
      <c r="AS29" s="1">
        <v>1</v>
      </c>
      <c r="AT29" s="3"/>
      <c r="AU29" s="1"/>
      <c r="AV29" s="3">
        <v>1</v>
      </c>
      <c r="AW29" s="37"/>
      <c r="AX29" s="38"/>
      <c r="AY29" s="38">
        <v>1</v>
      </c>
      <c r="AZ29" s="38"/>
      <c r="BA29" s="38"/>
      <c r="BB29" s="38"/>
      <c r="BC29" s="41"/>
      <c r="BD29" s="39"/>
      <c r="BE29" s="1"/>
      <c r="BF29" s="2"/>
      <c r="BG29" s="2"/>
      <c r="BH29" s="2"/>
      <c r="BI29" s="2"/>
      <c r="BJ29" s="2"/>
      <c r="BK29" s="2"/>
      <c r="BL29" s="3"/>
      <c r="BM29" s="37"/>
      <c r="BN29" s="58"/>
      <c r="BO29" s="58"/>
      <c r="BP29" s="58"/>
      <c r="BQ29" s="58"/>
      <c r="BR29" s="38"/>
      <c r="BS29" s="38"/>
      <c r="BT29" s="38"/>
      <c r="BU29" s="38"/>
      <c r="BV29" s="40"/>
      <c r="BW29" s="38"/>
      <c r="BX29" s="38"/>
      <c r="BY29" s="39"/>
      <c r="BZ29" s="1">
        <v>1</v>
      </c>
      <c r="CA29" s="2"/>
      <c r="CB29" s="2"/>
      <c r="CC29" s="2"/>
      <c r="CD29" s="3"/>
      <c r="CE29" s="37"/>
      <c r="CF29" s="38"/>
      <c r="CG29" s="38">
        <v>1</v>
      </c>
      <c r="CH29" s="38"/>
      <c r="CI29" s="38"/>
      <c r="CJ29" s="41"/>
      <c r="CK29" s="37">
        <v>1</v>
      </c>
      <c r="CL29" s="38"/>
      <c r="CM29" s="38"/>
      <c r="CN29" s="38"/>
      <c r="CO29" s="38"/>
      <c r="CP29" s="41"/>
      <c r="CQ29" s="39"/>
      <c r="CR29" s="37"/>
      <c r="CS29" s="38"/>
      <c r="CT29" s="38">
        <v>1</v>
      </c>
      <c r="CU29" s="39"/>
      <c r="CV29" s="1"/>
      <c r="CW29" s="2">
        <v>1</v>
      </c>
      <c r="CX29" s="2"/>
      <c r="CY29" s="2"/>
      <c r="CZ29" s="3"/>
      <c r="DA29" s="37"/>
      <c r="DB29" s="38"/>
      <c r="DC29" s="38">
        <v>1</v>
      </c>
      <c r="DD29" s="39"/>
      <c r="DE29" s="1"/>
      <c r="DF29" s="5"/>
      <c r="DG29" s="5"/>
      <c r="DH29" s="5"/>
      <c r="DI29" s="2"/>
      <c r="DJ29" s="2"/>
      <c r="DK29" s="2"/>
      <c r="DL29" s="9"/>
      <c r="DM29" s="3"/>
      <c r="DN29" s="37"/>
      <c r="DO29" s="38">
        <v>1</v>
      </c>
      <c r="DP29" s="38"/>
      <c r="DQ29" s="39"/>
      <c r="DR29" s="1"/>
      <c r="DS29" s="2"/>
      <c r="DT29" s="2"/>
      <c r="DU29" s="2">
        <v>1</v>
      </c>
      <c r="DV29" s="2">
        <v>1</v>
      </c>
      <c r="DW29" s="2">
        <v>1</v>
      </c>
      <c r="DX29" s="2"/>
      <c r="DY29" s="3"/>
      <c r="DZ29" s="37">
        <v>1</v>
      </c>
      <c r="EA29" s="58">
        <v>1</v>
      </c>
      <c r="EB29" s="58">
        <v>1</v>
      </c>
      <c r="EC29" s="58"/>
      <c r="ED29" s="58">
        <v>1</v>
      </c>
      <c r="EE29" s="58"/>
      <c r="EF29" s="58"/>
      <c r="EG29" s="38"/>
      <c r="EH29" s="39"/>
      <c r="EI29" s="1"/>
      <c r="EJ29" s="5"/>
      <c r="EK29" s="5"/>
      <c r="EL29" s="5"/>
      <c r="EM29" s="5"/>
      <c r="EN29" s="5">
        <v>1</v>
      </c>
      <c r="EO29" s="5"/>
      <c r="EP29" s="5"/>
      <c r="EQ29" s="2"/>
      <c r="ER29" s="2"/>
      <c r="ES29" s="3"/>
      <c r="ET29" s="122"/>
      <c r="EU29" s="123">
        <v>1</v>
      </c>
      <c r="EV29" s="123"/>
      <c r="EW29" s="123"/>
      <c r="EX29" s="123"/>
      <c r="EY29" s="123"/>
      <c r="EZ29" s="123"/>
      <c r="FA29" s="124"/>
      <c r="FB29" s="1"/>
      <c r="FC29" s="5"/>
      <c r="FD29" s="5"/>
      <c r="FE29" s="5"/>
      <c r="FF29" s="5"/>
      <c r="FG29" s="5">
        <v>1</v>
      </c>
      <c r="FH29" s="5"/>
      <c r="FI29" s="5"/>
      <c r="FJ29" s="5">
        <v>1</v>
      </c>
      <c r="FK29" s="2"/>
      <c r="FL29" s="2"/>
      <c r="FM29" s="2"/>
      <c r="FN29" s="2"/>
      <c r="FO29" s="3"/>
      <c r="FP29" s="122">
        <v>1</v>
      </c>
      <c r="FQ29" s="123"/>
      <c r="FR29" s="123"/>
      <c r="FS29" s="123"/>
      <c r="FT29" s="123"/>
      <c r="FU29" s="124"/>
      <c r="FV29" s="1"/>
      <c r="FW29" s="5"/>
      <c r="FX29" s="5"/>
      <c r="FY29" s="5">
        <v>1</v>
      </c>
      <c r="FZ29" s="5"/>
      <c r="GA29" s="2"/>
      <c r="GB29" s="2"/>
      <c r="GC29" s="2"/>
      <c r="GD29" s="2"/>
      <c r="GE29" s="3"/>
      <c r="GF29" s="122"/>
      <c r="GG29" s="123"/>
      <c r="GH29" s="123">
        <v>1</v>
      </c>
      <c r="GI29" s="123"/>
      <c r="GJ29" s="124"/>
      <c r="GK29" s="1">
        <v>1</v>
      </c>
      <c r="GL29" s="2">
        <v>1</v>
      </c>
      <c r="GM29" s="2">
        <v>1</v>
      </c>
      <c r="GN29" s="2"/>
      <c r="GO29" s="2"/>
      <c r="GP29" s="2"/>
      <c r="GQ29" s="3"/>
      <c r="GR29" s="122">
        <v>1</v>
      </c>
      <c r="GS29" s="123"/>
      <c r="GT29" s="123">
        <v>1</v>
      </c>
      <c r="GU29" s="123"/>
      <c r="GV29" s="123">
        <v>1</v>
      </c>
      <c r="GW29" s="123"/>
      <c r="GX29" s="123"/>
      <c r="GY29" s="123"/>
      <c r="GZ29" s="123"/>
      <c r="HA29" s="124"/>
      <c r="HB29" s="1"/>
      <c r="HC29" s="2">
        <v>1</v>
      </c>
      <c r="HD29" s="3"/>
      <c r="HE29" s="125"/>
      <c r="HF29" s="123"/>
      <c r="HG29" s="126"/>
      <c r="HH29" s="1">
        <v>1</v>
      </c>
      <c r="HI29" s="2"/>
      <c r="HJ29" s="2"/>
      <c r="HK29" s="2"/>
      <c r="HL29" s="2"/>
      <c r="HM29" s="2"/>
      <c r="HN29" s="3"/>
      <c r="HO29" s="122"/>
      <c r="HP29" s="123"/>
      <c r="HQ29" s="123"/>
      <c r="HR29" s="123"/>
      <c r="HS29" s="123"/>
      <c r="HT29" s="123"/>
      <c r="HU29" s="123">
        <v>1</v>
      </c>
      <c r="HV29" s="126"/>
      <c r="HW29" s="1"/>
      <c r="HX29" s="2">
        <v>1</v>
      </c>
      <c r="HY29" s="2"/>
      <c r="HZ29" s="2"/>
      <c r="IA29" s="2"/>
      <c r="IB29" s="2"/>
      <c r="IC29" s="9"/>
      <c r="ID29" s="125"/>
      <c r="IE29" s="122"/>
      <c r="IF29" s="122"/>
      <c r="IG29" s="122"/>
      <c r="IH29" s="122">
        <v>1</v>
      </c>
      <c r="II29" s="122">
        <v>1</v>
      </c>
      <c r="IJ29" s="122">
        <v>1</v>
      </c>
      <c r="IK29" s="122"/>
      <c r="IL29" s="122"/>
      <c r="IM29" s="122"/>
      <c r="IN29" s="122"/>
      <c r="IO29" s="122"/>
      <c r="IP29" s="122"/>
      <c r="IQ29" s="122"/>
      <c r="IR29" s="122">
        <v>1</v>
      </c>
      <c r="IS29" s="122"/>
      <c r="IT29" s="122"/>
      <c r="IU29" s="123"/>
      <c r="IV29" s="123">
        <v>1</v>
      </c>
      <c r="IW29" s="123"/>
      <c r="IX29" s="123"/>
      <c r="IY29" s="126"/>
      <c r="IZ29" s="5">
        <v>1</v>
      </c>
      <c r="JA29" s="2"/>
      <c r="JB29" s="9"/>
      <c r="JC29" s="125">
        <v>1</v>
      </c>
      <c r="JD29" s="123"/>
      <c r="JE29" s="123"/>
      <c r="JF29" s="123"/>
      <c r="JG29" s="123"/>
      <c r="JH29" s="126"/>
      <c r="JI29" s="5"/>
      <c r="JJ29" s="2">
        <v>1</v>
      </c>
      <c r="JK29" s="2"/>
      <c r="JL29" s="2"/>
      <c r="JM29" s="2"/>
      <c r="JN29" s="9"/>
      <c r="JO29" s="125">
        <v>1</v>
      </c>
      <c r="JP29" s="123"/>
      <c r="JQ29" s="123">
        <v>1</v>
      </c>
      <c r="JR29" s="123"/>
      <c r="JS29" s="123"/>
      <c r="JT29" s="123">
        <v>1</v>
      </c>
      <c r="JU29" s="123"/>
      <c r="JV29" s="123"/>
      <c r="JW29" s="123"/>
      <c r="JX29" s="126"/>
      <c r="JY29" s="5"/>
      <c r="JZ29" s="5"/>
      <c r="KA29" s="5"/>
      <c r="KB29" s="5"/>
      <c r="KC29" s="5"/>
      <c r="KD29" s="5"/>
      <c r="KE29" s="5"/>
      <c r="KF29" s="5"/>
      <c r="KG29" s="5"/>
      <c r="KH29" s="5"/>
      <c r="KI29" s="5"/>
      <c r="KJ29" s="5"/>
      <c r="KK29" s="5"/>
      <c r="KL29" s="5"/>
      <c r="KM29" s="5"/>
      <c r="KN29" s="5"/>
      <c r="KO29" s="2"/>
      <c r="KP29" s="9"/>
      <c r="KQ29" s="125"/>
      <c r="KR29" s="123"/>
      <c r="KS29" s="123"/>
      <c r="KT29" s="123"/>
      <c r="KU29" s="123"/>
      <c r="KV29" s="123"/>
      <c r="KW29" s="123"/>
      <c r="KX29" s="123"/>
      <c r="KY29" s="123"/>
      <c r="KZ29" s="123"/>
      <c r="LA29" s="124"/>
      <c r="LB29" s="1"/>
      <c r="LC29" s="2"/>
      <c r="LD29" s="9"/>
      <c r="LE29" s="9"/>
      <c r="LF29" s="9"/>
      <c r="LG29" s="9"/>
      <c r="LH29" s="9"/>
      <c r="LI29" s="3"/>
      <c r="LJ29" s="1"/>
      <c r="LK29" s="2"/>
      <c r="LL29" s="9"/>
      <c r="LM29" s="9"/>
      <c r="LN29" s="9"/>
      <c r="LO29" s="9"/>
      <c r="LP29" s="9"/>
      <c r="LQ29" s="3"/>
      <c r="LR29" s="122"/>
      <c r="LS29" s="122"/>
      <c r="LT29" s="122"/>
      <c r="LU29" s="122"/>
      <c r="LV29" s="122"/>
      <c r="LW29" s="122"/>
      <c r="LX29" s="124"/>
      <c r="LY29" s="1"/>
      <c r="LZ29" s="5"/>
      <c r="MA29" s="5"/>
      <c r="MB29" s="5"/>
      <c r="MC29" s="5"/>
      <c r="MD29" s="5">
        <v>1</v>
      </c>
      <c r="ME29" s="5">
        <v>1</v>
      </c>
      <c r="MF29" s="5"/>
      <c r="MG29" s="5"/>
      <c r="MH29" s="5"/>
      <c r="MI29" s="5"/>
      <c r="MJ29" s="5"/>
      <c r="MK29" s="5"/>
      <c r="ML29" s="5"/>
      <c r="MM29" s="5"/>
      <c r="MN29" s="2"/>
      <c r="MO29" s="3"/>
      <c r="MP29" s="122"/>
      <c r="MQ29" s="122"/>
      <c r="MR29" s="122">
        <v>1</v>
      </c>
      <c r="MS29" s="122"/>
      <c r="MT29" s="122">
        <v>1</v>
      </c>
      <c r="MU29" s="122"/>
      <c r="MV29" s="123"/>
      <c r="MW29" s="123"/>
      <c r="MX29" s="123"/>
      <c r="MY29" s="123">
        <v>1</v>
      </c>
      <c r="MZ29" s="123"/>
      <c r="NA29" s="123"/>
      <c r="NB29" s="124"/>
      <c r="NC29" s="1">
        <v>1</v>
      </c>
      <c r="ND29" s="5">
        <v>1</v>
      </c>
      <c r="NE29" s="5"/>
      <c r="NF29" s="5"/>
      <c r="NG29" s="5"/>
      <c r="NH29" s="3"/>
      <c r="NI29" s="1">
        <v>1</v>
      </c>
      <c r="NJ29" s="2"/>
      <c r="NK29" s="9"/>
      <c r="NL29" s="3"/>
      <c r="NM29" s="1"/>
      <c r="NN29" s="2"/>
      <c r="NO29" s="9">
        <v>1</v>
      </c>
      <c r="NP29" s="3"/>
      <c r="NQ29" s="1">
        <v>1</v>
      </c>
      <c r="NR29" s="2"/>
      <c r="NS29" s="9"/>
      <c r="NT29" s="3"/>
      <c r="NU29" s="1"/>
      <c r="NV29" s="2"/>
      <c r="NW29" s="9">
        <v>1</v>
      </c>
      <c r="NX29" s="3"/>
      <c r="NY29" s="1"/>
      <c r="NZ29" s="2"/>
      <c r="OA29" s="9">
        <v>1</v>
      </c>
      <c r="OB29" s="3"/>
      <c r="OC29" s="1">
        <v>1</v>
      </c>
      <c r="OD29" s="2"/>
      <c r="OE29" s="9"/>
      <c r="OF29" s="3"/>
      <c r="OG29" s="1"/>
      <c r="OH29" s="2">
        <v>1</v>
      </c>
      <c r="OI29" s="9"/>
      <c r="OJ29" s="3" t="s">
        <v>292</v>
      </c>
      <c r="OK29" s="1"/>
      <c r="OL29" s="2"/>
      <c r="OM29" s="9">
        <v>1</v>
      </c>
      <c r="ON29" s="3"/>
      <c r="OO29" s="1"/>
      <c r="OP29" s="2"/>
      <c r="OQ29" s="9">
        <v>1</v>
      </c>
      <c r="OR29" s="3"/>
      <c r="OS29" s="1"/>
      <c r="OT29" s="2">
        <v>1</v>
      </c>
      <c r="OU29" s="9"/>
      <c r="OV29" s="3" t="s">
        <v>163</v>
      </c>
      <c r="OW29" s="1">
        <v>1</v>
      </c>
      <c r="OX29" s="2"/>
      <c r="OY29" s="9"/>
      <c r="OZ29" s="3"/>
      <c r="PA29" s="1"/>
      <c r="PB29" s="2">
        <v>1</v>
      </c>
      <c r="PC29" s="9"/>
      <c r="PD29" s="3" t="s">
        <v>163</v>
      </c>
      <c r="PE29" s="1">
        <v>1</v>
      </c>
      <c r="PF29" s="2"/>
      <c r="PG29" s="9"/>
      <c r="PH29" s="3"/>
      <c r="PI29" s="1"/>
      <c r="PJ29" s="2">
        <v>1</v>
      </c>
      <c r="PK29" s="9"/>
      <c r="PL29" s="3" t="s">
        <v>163</v>
      </c>
      <c r="PM29" s="1">
        <v>1</v>
      </c>
      <c r="PN29" s="2"/>
      <c r="PO29" s="9"/>
      <c r="PP29" s="3"/>
      <c r="PQ29" s="1"/>
      <c r="PR29" s="2">
        <v>1</v>
      </c>
      <c r="PS29" s="9"/>
      <c r="PT29" s="3" t="s">
        <v>163</v>
      </c>
      <c r="PU29" s="1">
        <v>1</v>
      </c>
      <c r="PV29" s="2"/>
      <c r="PW29" s="9"/>
      <c r="PX29" s="3"/>
      <c r="PY29" s="1">
        <v>1</v>
      </c>
      <c r="PZ29" s="2"/>
      <c r="QA29" s="9"/>
      <c r="QB29" s="3"/>
      <c r="QC29" s="1"/>
      <c r="QD29" s="2"/>
      <c r="QE29" s="9">
        <v>1</v>
      </c>
      <c r="QF29" s="3"/>
      <c r="QG29" s="1">
        <v>1</v>
      </c>
      <c r="QH29" s="2"/>
      <c r="QI29" s="9"/>
      <c r="QJ29" s="3"/>
      <c r="QK29" s="1"/>
      <c r="QL29" s="2"/>
      <c r="QM29" s="9">
        <v>1</v>
      </c>
      <c r="QN29" s="3"/>
      <c r="QO29" s="1"/>
      <c r="QP29" s="2">
        <v>1</v>
      </c>
      <c r="QQ29" s="9"/>
      <c r="QR29" s="3" t="s">
        <v>163</v>
      </c>
      <c r="QS29" s="1"/>
      <c r="QT29" s="2"/>
      <c r="QU29" s="9">
        <v>1</v>
      </c>
      <c r="QV29" s="3"/>
      <c r="QW29" s="1"/>
      <c r="QX29" s="2">
        <v>1</v>
      </c>
      <c r="QY29" s="9"/>
      <c r="QZ29" s="3" t="s">
        <v>164</v>
      </c>
      <c r="RA29" s="1"/>
      <c r="RB29" s="2"/>
      <c r="RC29" s="9">
        <v>1</v>
      </c>
      <c r="RD29" s="3"/>
      <c r="RE29" s="1"/>
      <c r="RF29" s="2">
        <v>1</v>
      </c>
      <c r="RG29" s="9"/>
      <c r="RH29" s="3" t="s">
        <v>295</v>
      </c>
      <c r="RI29" s="137"/>
    </row>
    <row r="30" spans="1:477" x14ac:dyDescent="0.2">
      <c r="A30" s="36">
        <v>28</v>
      </c>
      <c r="B30" s="1"/>
      <c r="C30" s="2">
        <v>1</v>
      </c>
      <c r="D30" s="2"/>
      <c r="E30" s="3"/>
      <c r="F30" s="37">
        <v>1</v>
      </c>
      <c r="G30" s="38"/>
      <c r="H30" s="41"/>
      <c r="I30" s="39"/>
      <c r="J30" s="123"/>
      <c r="K30" s="123">
        <v>1</v>
      </c>
      <c r="L30" s="123"/>
      <c r="M30" s="123"/>
      <c r="N30" s="126"/>
      <c r="O30" s="1">
        <v>1</v>
      </c>
      <c r="P30" s="2">
        <v>1</v>
      </c>
      <c r="Q30" s="2"/>
      <c r="R30" s="2"/>
      <c r="S30" s="2"/>
      <c r="T30" s="2"/>
      <c r="U30" s="2"/>
      <c r="V30" s="2"/>
      <c r="W30" s="2"/>
      <c r="X30" s="2"/>
      <c r="Y30" s="2"/>
      <c r="Z30" s="2"/>
      <c r="AA30" s="2"/>
      <c r="AB30" s="3"/>
      <c r="AC30" s="37"/>
      <c r="AD30" s="38">
        <v>1</v>
      </c>
      <c r="AE30" s="38">
        <v>1</v>
      </c>
      <c r="AF30" s="38"/>
      <c r="AG30" s="38"/>
      <c r="AH30" s="38"/>
      <c r="AI30" s="38"/>
      <c r="AJ30" s="38"/>
      <c r="AK30" s="38"/>
      <c r="AL30" s="1"/>
      <c r="AM30" s="2"/>
      <c r="AN30" s="2"/>
      <c r="AO30" s="2"/>
      <c r="AP30" s="2"/>
      <c r="AQ30" s="2"/>
      <c r="AR30" s="3">
        <v>1</v>
      </c>
      <c r="AS30" s="1">
        <v>1</v>
      </c>
      <c r="AT30" s="3"/>
      <c r="AU30" s="1"/>
      <c r="AV30" s="3">
        <v>1</v>
      </c>
      <c r="AW30" s="37"/>
      <c r="AX30" s="38"/>
      <c r="AY30" s="38">
        <v>1</v>
      </c>
      <c r="AZ30" s="38"/>
      <c r="BA30" s="38"/>
      <c r="BB30" s="38"/>
      <c r="BC30" s="41"/>
      <c r="BD30" s="39"/>
      <c r="BE30" s="1"/>
      <c r="BF30" s="2"/>
      <c r="BG30" s="2"/>
      <c r="BH30" s="2"/>
      <c r="BI30" s="2"/>
      <c r="BJ30" s="2"/>
      <c r="BK30" s="2"/>
      <c r="BL30" s="3"/>
      <c r="BM30" s="37"/>
      <c r="BN30" s="58"/>
      <c r="BO30" s="58"/>
      <c r="BP30" s="58"/>
      <c r="BQ30" s="58"/>
      <c r="BR30" s="38"/>
      <c r="BS30" s="38"/>
      <c r="BT30" s="38"/>
      <c r="BU30" s="38"/>
      <c r="BV30" s="40"/>
      <c r="BW30" s="38"/>
      <c r="BX30" s="38"/>
      <c r="BY30" s="39"/>
      <c r="BZ30" s="1">
        <v>1</v>
      </c>
      <c r="CA30" s="2"/>
      <c r="CB30" s="2"/>
      <c r="CC30" s="2"/>
      <c r="CD30" s="3"/>
      <c r="CE30" s="37"/>
      <c r="CF30" s="38"/>
      <c r="CG30" s="38">
        <v>1</v>
      </c>
      <c r="CH30" s="38"/>
      <c r="CI30" s="38"/>
      <c r="CJ30" s="41"/>
      <c r="CK30" s="37">
        <v>1</v>
      </c>
      <c r="CL30" s="38"/>
      <c r="CM30" s="38"/>
      <c r="CN30" s="38"/>
      <c r="CO30" s="38"/>
      <c r="CP30" s="41"/>
      <c r="CQ30" s="39"/>
      <c r="CR30" s="37">
        <v>1</v>
      </c>
      <c r="CS30" s="38"/>
      <c r="CT30" s="38"/>
      <c r="CU30" s="39"/>
      <c r="CV30" s="1">
        <v>1</v>
      </c>
      <c r="CW30" s="2"/>
      <c r="CX30" s="2"/>
      <c r="CY30" s="2"/>
      <c r="CZ30" s="3"/>
      <c r="DA30" s="37"/>
      <c r="DB30" s="38">
        <v>1</v>
      </c>
      <c r="DC30" s="38"/>
      <c r="DD30" s="39"/>
      <c r="DE30" s="1">
        <v>1</v>
      </c>
      <c r="DF30" s="5"/>
      <c r="DG30" s="5"/>
      <c r="DH30" s="5"/>
      <c r="DI30" s="2"/>
      <c r="DJ30" s="2"/>
      <c r="DK30" s="2"/>
      <c r="DL30" s="9"/>
      <c r="DM30" s="3"/>
      <c r="DN30" s="37">
        <v>1</v>
      </c>
      <c r="DO30" s="38"/>
      <c r="DP30" s="38"/>
      <c r="DQ30" s="39"/>
      <c r="DR30" s="1"/>
      <c r="DS30" s="2"/>
      <c r="DT30" s="2"/>
      <c r="DU30" s="2">
        <v>1</v>
      </c>
      <c r="DV30" s="2">
        <v>1</v>
      </c>
      <c r="DW30" s="2">
        <v>1</v>
      </c>
      <c r="DX30" s="2"/>
      <c r="DY30" s="3"/>
      <c r="DZ30" s="37">
        <v>1</v>
      </c>
      <c r="EA30" s="58"/>
      <c r="EB30" s="58"/>
      <c r="EC30" s="58"/>
      <c r="ED30" s="58"/>
      <c r="EE30" s="58"/>
      <c r="EF30" s="58"/>
      <c r="EG30" s="38"/>
      <c r="EH30" s="39"/>
      <c r="EI30" s="1"/>
      <c r="EJ30" s="5"/>
      <c r="EK30" s="5"/>
      <c r="EL30" s="5"/>
      <c r="EM30" s="5"/>
      <c r="EN30" s="5"/>
      <c r="EO30" s="5"/>
      <c r="EP30" s="5"/>
      <c r="EQ30" s="2"/>
      <c r="ER30" s="2">
        <v>1</v>
      </c>
      <c r="ES30" s="3"/>
      <c r="ET30" s="122">
        <v>1</v>
      </c>
      <c r="EU30" s="123">
        <v>1</v>
      </c>
      <c r="EV30" s="123">
        <v>1</v>
      </c>
      <c r="EW30" s="123"/>
      <c r="EX30" s="123"/>
      <c r="EY30" s="123"/>
      <c r="EZ30" s="123"/>
      <c r="FA30" s="124"/>
      <c r="FB30" s="1"/>
      <c r="FC30" s="5"/>
      <c r="FD30" s="5"/>
      <c r="FE30" s="5">
        <v>1</v>
      </c>
      <c r="FF30" s="5"/>
      <c r="FG30" s="5"/>
      <c r="FH30" s="5">
        <v>1</v>
      </c>
      <c r="FI30" s="5"/>
      <c r="FJ30" s="5"/>
      <c r="FK30" s="2"/>
      <c r="FL30" s="2"/>
      <c r="FM30" s="2"/>
      <c r="FN30" s="2"/>
      <c r="FO30" s="3"/>
      <c r="FP30" s="122">
        <v>1</v>
      </c>
      <c r="FQ30" s="123"/>
      <c r="FR30" s="123"/>
      <c r="FS30" s="123"/>
      <c r="FT30" s="123"/>
      <c r="FU30" s="124"/>
      <c r="FV30" s="1">
        <v>1</v>
      </c>
      <c r="FW30" s="5">
        <v>1</v>
      </c>
      <c r="FX30" s="5">
        <v>1</v>
      </c>
      <c r="FY30" s="5"/>
      <c r="FZ30" s="5">
        <v>1</v>
      </c>
      <c r="GA30" s="2">
        <v>1</v>
      </c>
      <c r="GB30" s="2">
        <v>1</v>
      </c>
      <c r="GC30" s="2"/>
      <c r="GD30" s="2"/>
      <c r="GE30" s="3"/>
      <c r="GF30" s="122"/>
      <c r="GG30" s="123"/>
      <c r="GH30" s="123">
        <v>1</v>
      </c>
      <c r="GI30" s="123"/>
      <c r="GJ30" s="124"/>
      <c r="GK30" s="1">
        <v>1</v>
      </c>
      <c r="GL30" s="2">
        <v>1</v>
      </c>
      <c r="GM30" s="2">
        <v>1</v>
      </c>
      <c r="GN30" s="2"/>
      <c r="GO30" s="2"/>
      <c r="GP30" s="2"/>
      <c r="GQ30" s="3"/>
      <c r="GR30" s="122"/>
      <c r="GS30" s="123"/>
      <c r="GT30" s="123"/>
      <c r="GU30" s="123"/>
      <c r="GV30" s="123"/>
      <c r="GW30" s="123"/>
      <c r="GX30" s="123"/>
      <c r="GY30" s="123"/>
      <c r="GZ30" s="123">
        <v>1</v>
      </c>
      <c r="HA30" s="124"/>
      <c r="HB30" s="1"/>
      <c r="HC30" s="2">
        <v>1</v>
      </c>
      <c r="HD30" s="3"/>
      <c r="HE30" s="125"/>
      <c r="HF30" s="123"/>
      <c r="HG30" s="126"/>
      <c r="HH30" s="1">
        <v>1</v>
      </c>
      <c r="HI30" s="2"/>
      <c r="HJ30" s="2"/>
      <c r="HK30" s="2"/>
      <c r="HL30" s="2"/>
      <c r="HM30" s="2"/>
      <c r="HN30" s="3"/>
      <c r="HO30" s="122"/>
      <c r="HP30" s="123"/>
      <c r="HQ30" s="123">
        <v>1</v>
      </c>
      <c r="HR30" s="123"/>
      <c r="HS30" s="123"/>
      <c r="HT30" s="123"/>
      <c r="HU30" s="123"/>
      <c r="HV30" s="126"/>
      <c r="HW30" s="1"/>
      <c r="HX30" s="2">
        <v>1</v>
      </c>
      <c r="HY30" s="2"/>
      <c r="HZ30" s="2"/>
      <c r="IA30" s="2"/>
      <c r="IB30" s="2"/>
      <c r="IC30" s="9"/>
      <c r="ID30" s="125"/>
      <c r="IE30" s="122"/>
      <c r="IF30" s="122"/>
      <c r="IG30" s="122"/>
      <c r="IH30" s="122">
        <v>1</v>
      </c>
      <c r="II30" s="122"/>
      <c r="IJ30" s="122"/>
      <c r="IK30" s="122"/>
      <c r="IL30" s="122"/>
      <c r="IM30" s="122"/>
      <c r="IN30" s="122">
        <v>1</v>
      </c>
      <c r="IO30" s="122">
        <v>1</v>
      </c>
      <c r="IP30" s="122">
        <v>1</v>
      </c>
      <c r="IQ30" s="122"/>
      <c r="IR30" s="122"/>
      <c r="IS30" s="122"/>
      <c r="IT30" s="122">
        <v>1</v>
      </c>
      <c r="IU30" s="123"/>
      <c r="IV30" s="123"/>
      <c r="IW30" s="123"/>
      <c r="IX30" s="123"/>
      <c r="IY30" s="126"/>
      <c r="IZ30" s="5">
        <v>1</v>
      </c>
      <c r="JA30" s="2"/>
      <c r="JB30" s="9"/>
      <c r="JC30" s="125"/>
      <c r="JD30" s="123"/>
      <c r="JE30" s="123">
        <v>1</v>
      </c>
      <c r="JF30" s="123"/>
      <c r="JG30" s="123"/>
      <c r="JH30" s="126"/>
      <c r="JI30" s="5"/>
      <c r="JJ30" s="2">
        <v>1</v>
      </c>
      <c r="JK30" s="2"/>
      <c r="JL30" s="2"/>
      <c r="JM30" s="2"/>
      <c r="JN30" s="9"/>
      <c r="JO30" s="125"/>
      <c r="JP30" s="123"/>
      <c r="JQ30" s="123">
        <v>1</v>
      </c>
      <c r="JR30" s="123"/>
      <c r="JS30" s="123"/>
      <c r="JT30" s="123">
        <v>1</v>
      </c>
      <c r="JU30" s="123">
        <v>1</v>
      </c>
      <c r="JV30" s="123"/>
      <c r="JW30" s="123"/>
      <c r="JX30" s="126"/>
      <c r="JY30" s="5"/>
      <c r="JZ30" s="5"/>
      <c r="KA30" s="5"/>
      <c r="KB30" s="5"/>
      <c r="KC30" s="5"/>
      <c r="KD30" s="5"/>
      <c r="KE30" s="5"/>
      <c r="KF30" s="5"/>
      <c r="KG30" s="5"/>
      <c r="KH30" s="5"/>
      <c r="KI30" s="5"/>
      <c r="KJ30" s="5"/>
      <c r="KK30" s="5"/>
      <c r="KL30" s="5"/>
      <c r="KM30" s="5"/>
      <c r="KN30" s="5"/>
      <c r="KO30" s="2"/>
      <c r="KP30" s="9"/>
      <c r="KQ30" s="125"/>
      <c r="KR30" s="123"/>
      <c r="KS30" s="123"/>
      <c r="KT30" s="123"/>
      <c r="KU30" s="123"/>
      <c r="KV30" s="123"/>
      <c r="KW30" s="123"/>
      <c r="KX30" s="123"/>
      <c r="KY30" s="123"/>
      <c r="KZ30" s="123"/>
      <c r="LA30" s="124"/>
      <c r="LB30" s="1"/>
      <c r="LC30" s="2"/>
      <c r="LD30" s="9"/>
      <c r="LE30" s="9"/>
      <c r="LF30" s="9"/>
      <c r="LG30" s="9"/>
      <c r="LH30" s="9"/>
      <c r="LI30" s="3"/>
      <c r="LJ30" s="1"/>
      <c r="LK30" s="2"/>
      <c r="LL30" s="9"/>
      <c r="LM30" s="9"/>
      <c r="LN30" s="9"/>
      <c r="LO30" s="9"/>
      <c r="LP30" s="9"/>
      <c r="LQ30" s="3"/>
      <c r="LR30" s="122"/>
      <c r="LS30" s="122"/>
      <c r="LT30" s="122"/>
      <c r="LU30" s="122"/>
      <c r="LV30" s="122"/>
      <c r="LW30" s="122"/>
      <c r="LX30" s="124"/>
      <c r="LY30" s="1"/>
      <c r="LZ30" s="5"/>
      <c r="MA30" s="5"/>
      <c r="MB30" s="5">
        <v>1</v>
      </c>
      <c r="MC30" s="5"/>
      <c r="MD30" s="5">
        <v>1</v>
      </c>
      <c r="ME30" s="5">
        <v>1</v>
      </c>
      <c r="MF30" s="5">
        <v>1</v>
      </c>
      <c r="MG30" s="5">
        <v>1</v>
      </c>
      <c r="MH30" s="5">
        <v>1</v>
      </c>
      <c r="MI30" s="5"/>
      <c r="MJ30" s="5"/>
      <c r="MK30" s="5"/>
      <c r="ML30" s="5"/>
      <c r="MM30" s="5"/>
      <c r="MN30" s="2"/>
      <c r="MO30" s="3"/>
      <c r="MP30" s="122">
        <v>1</v>
      </c>
      <c r="MQ30" s="122"/>
      <c r="MR30" s="122"/>
      <c r="MS30" s="122"/>
      <c r="MT30" s="122">
        <v>1</v>
      </c>
      <c r="MU30" s="122"/>
      <c r="MV30" s="123"/>
      <c r="MW30" s="123"/>
      <c r="MX30" s="123"/>
      <c r="MY30" s="123"/>
      <c r="MZ30" s="123"/>
      <c r="NA30" s="123"/>
      <c r="NB30" s="124"/>
      <c r="NC30" s="1"/>
      <c r="ND30" s="5">
        <v>1</v>
      </c>
      <c r="NE30" s="5"/>
      <c r="NF30" s="5"/>
      <c r="NG30" s="5"/>
      <c r="NH30" s="3"/>
      <c r="NI30" s="1">
        <v>1</v>
      </c>
      <c r="NJ30" s="2"/>
      <c r="NK30" s="9"/>
      <c r="NL30" s="3"/>
      <c r="NM30" s="1">
        <v>1</v>
      </c>
      <c r="NN30" s="2"/>
      <c r="NO30" s="9"/>
      <c r="NP30" s="3"/>
      <c r="NQ30" s="1">
        <v>1</v>
      </c>
      <c r="NR30" s="2"/>
      <c r="NS30" s="9"/>
      <c r="NT30" s="3"/>
      <c r="NU30" s="1">
        <v>1</v>
      </c>
      <c r="NV30" s="2"/>
      <c r="NW30" s="9"/>
      <c r="NX30" s="3"/>
      <c r="NY30" s="1">
        <v>1</v>
      </c>
      <c r="NZ30" s="2"/>
      <c r="OA30" s="9"/>
      <c r="OB30" s="3"/>
      <c r="OC30" s="1">
        <v>1</v>
      </c>
      <c r="OD30" s="2"/>
      <c r="OE30" s="9"/>
      <c r="OF30" s="3"/>
      <c r="OG30" s="1">
        <v>1</v>
      </c>
      <c r="OH30" s="2"/>
      <c r="OI30" s="9"/>
      <c r="OJ30" s="3"/>
      <c r="OK30" s="1">
        <v>1</v>
      </c>
      <c r="OL30" s="2"/>
      <c r="OM30" s="9"/>
      <c r="ON30" s="3"/>
      <c r="OO30" s="1"/>
      <c r="OP30" s="2">
        <v>1</v>
      </c>
      <c r="OQ30" s="9"/>
      <c r="OR30" s="3" t="s">
        <v>163</v>
      </c>
      <c r="OS30" s="1"/>
      <c r="OT30" s="2">
        <v>1</v>
      </c>
      <c r="OU30" s="9"/>
      <c r="OV30" s="3" t="s">
        <v>163</v>
      </c>
      <c r="OW30" s="1"/>
      <c r="OX30" s="2">
        <v>1</v>
      </c>
      <c r="OY30" s="9"/>
      <c r="OZ30" s="3" t="s">
        <v>163</v>
      </c>
      <c r="PA30" s="1"/>
      <c r="PB30" s="2">
        <v>1</v>
      </c>
      <c r="PC30" s="9"/>
      <c r="PD30" s="3" t="s">
        <v>163</v>
      </c>
      <c r="PE30" s="1"/>
      <c r="PF30" s="2">
        <v>1</v>
      </c>
      <c r="PG30" s="9"/>
      <c r="PH30" s="3" t="s">
        <v>163</v>
      </c>
      <c r="PI30" s="1"/>
      <c r="PJ30" s="2">
        <v>1</v>
      </c>
      <c r="PK30" s="9"/>
      <c r="PL30" s="3" t="s">
        <v>163</v>
      </c>
      <c r="PM30" s="1"/>
      <c r="PN30" s="2">
        <v>1</v>
      </c>
      <c r="PO30" s="9"/>
      <c r="PP30" s="3" t="s">
        <v>163</v>
      </c>
      <c r="PQ30" s="1"/>
      <c r="PR30" s="2">
        <v>1</v>
      </c>
      <c r="PS30" s="9"/>
      <c r="PT30" s="3" t="s">
        <v>163</v>
      </c>
      <c r="PU30" s="1"/>
      <c r="PV30" s="2">
        <v>1</v>
      </c>
      <c r="PW30" s="9"/>
      <c r="PX30" s="3" t="s">
        <v>163</v>
      </c>
      <c r="PY30" s="1"/>
      <c r="PZ30" s="2">
        <v>1</v>
      </c>
      <c r="QA30" s="9"/>
      <c r="QB30" s="3" t="s">
        <v>163</v>
      </c>
      <c r="QC30" s="1"/>
      <c r="QD30" s="2">
        <v>1</v>
      </c>
      <c r="QE30" s="9"/>
      <c r="QF30" s="3" t="s">
        <v>163</v>
      </c>
      <c r="QG30" s="1"/>
      <c r="QH30" s="2">
        <v>1</v>
      </c>
      <c r="QI30" s="9"/>
      <c r="QJ30" s="3" t="s">
        <v>163</v>
      </c>
      <c r="QK30" s="1"/>
      <c r="QL30" s="2">
        <v>1</v>
      </c>
      <c r="QM30" s="9"/>
      <c r="QN30" s="3"/>
      <c r="QO30" s="1">
        <v>1</v>
      </c>
      <c r="QP30" s="2"/>
      <c r="QQ30" s="9"/>
      <c r="QR30" s="3" t="s">
        <v>295</v>
      </c>
      <c r="QS30" s="1"/>
      <c r="QT30" s="2">
        <v>1</v>
      </c>
      <c r="QU30" s="9"/>
      <c r="QV30" s="3" t="s">
        <v>163</v>
      </c>
      <c r="QW30" s="1"/>
      <c r="QX30" s="2">
        <v>1</v>
      </c>
      <c r="QY30" s="9"/>
      <c r="QZ30" s="3" t="s">
        <v>163</v>
      </c>
      <c r="RA30" s="1"/>
      <c r="RB30" s="2">
        <v>1</v>
      </c>
      <c r="RC30" s="9"/>
      <c r="RD30" s="3" t="s">
        <v>163</v>
      </c>
      <c r="RE30" s="1"/>
      <c r="RF30" s="2">
        <v>1</v>
      </c>
      <c r="RG30" s="9"/>
      <c r="RH30" s="3" t="s">
        <v>163</v>
      </c>
      <c r="RI30" s="137"/>
    </row>
    <row r="31" spans="1:477" x14ac:dyDescent="0.2">
      <c r="A31" s="36">
        <v>29</v>
      </c>
      <c r="B31" s="1"/>
      <c r="C31" s="2">
        <v>1</v>
      </c>
      <c r="D31" s="2"/>
      <c r="E31" s="3"/>
      <c r="F31" s="37">
        <v>1</v>
      </c>
      <c r="G31" s="38"/>
      <c r="H31" s="41"/>
      <c r="I31" s="39"/>
      <c r="J31" s="123"/>
      <c r="K31" s="123"/>
      <c r="L31" s="123">
        <v>1</v>
      </c>
      <c r="M31" s="123"/>
      <c r="N31" s="126"/>
      <c r="O31" s="1">
        <v>1</v>
      </c>
      <c r="P31" s="2">
        <v>1</v>
      </c>
      <c r="Q31" s="2"/>
      <c r="R31" s="2"/>
      <c r="S31" s="2"/>
      <c r="T31" s="2"/>
      <c r="U31" s="2"/>
      <c r="V31" s="2"/>
      <c r="W31" s="2"/>
      <c r="X31" s="2"/>
      <c r="Y31" s="2"/>
      <c r="Z31" s="2"/>
      <c r="AA31" s="2"/>
      <c r="AB31" s="3"/>
      <c r="AC31" s="37"/>
      <c r="AD31" s="38"/>
      <c r="AE31" s="38"/>
      <c r="AF31" s="38"/>
      <c r="AG31" s="38"/>
      <c r="AH31" s="38"/>
      <c r="AI31" s="38"/>
      <c r="AJ31" s="38"/>
      <c r="AK31" s="38">
        <v>1</v>
      </c>
      <c r="AL31" s="1"/>
      <c r="AM31" s="2"/>
      <c r="AN31" s="2"/>
      <c r="AO31" s="2"/>
      <c r="AP31" s="2"/>
      <c r="AQ31" s="2"/>
      <c r="AR31" s="3">
        <v>1</v>
      </c>
      <c r="AS31" s="1">
        <v>1</v>
      </c>
      <c r="AT31" s="3"/>
      <c r="AU31" s="1"/>
      <c r="AV31" s="3">
        <v>1</v>
      </c>
      <c r="AW31" s="37"/>
      <c r="AX31" s="38">
        <v>1</v>
      </c>
      <c r="AY31" s="38"/>
      <c r="AZ31" s="38"/>
      <c r="BA31" s="38"/>
      <c r="BB31" s="38"/>
      <c r="BC31" s="41"/>
      <c r="BD31" s="39"/>
      <c r="BE31" s="1"/>
      <c r="BF31" s="2"/>
      <c r="BG31" s="2"/>
      <c r="BH31" s="2"/>
      <c r="BI31" s="2"/>
      <c r="BJ31" s="2"/>
      <c r="BK31" s="2"/>
      <c r="BL31" s="3"/>
      <c r="BM31" s="37"/>
      <c r="BN31" s="58"/>
      <c r="BO31" s="58"/>
      <c r="BP31" s="58"/>
      <c r="BQ31" s="58"/>
      <c r="BR31" s="38"/>
      <c r="BS31" s="38"/>
      <c r="BT31" s="38"/>
      <c r="BU31" s="38"/>
      <c r="BV31" s="40"/>
      <c r="BW31" s="38"/>
      <c r="BX31" s="38"/>
      <c r="BY31" s="39"/>
      <c r="BZ31" s="1">
        <v>1</v>
      </c>
      <c r="CA31" s="2"/>
      <c r="CB31" s="2"/>
      <c r="CC31" s="2"/>
      <c r="CD31" s="3"/>
      <c r="CE31" s="37"/>
      <c r="CF31" s="38"/>
      <c r="CG31" s="38">
        <v>1</v>
      </c>
      <c r="CH31" s="38"/>
      <c r="CI31" s="38"/>
      <c r="CJ31" s="41"/>
      <c r="CK31" s="37">
        <v>1</v>
      </c>
      <c r="CL31" s="38"/>
      <c r="CM31" s="38"/>
      <c r="CN31" s="38"/>
      <c r="CO31" s="38"/>
      <c r="CP31" s="41"/>
      <c r="CQ31" s="39"/>
      <c r="CR31" s="37"/>
      <c r="CS31" s="38">
        <v>1</v>
      </c>
      <c r="CT31" s="38"/>
      <c r="CU31" s="39"/>
      <c r="CV31" s="1"/>
      <c r="CW31" s="2">
        <v>1</v>
      </c>
      <c r="CX31" s="2"/>
      <c r="CY31" s="2"/>
      <c r="CZ31" s="3"/>
      <c r="DA31" s="37"/>
      <c r="DB31" s="38"/>
      <c r="DC31" s="38">
        <v>1</v>
      </c>
      <c r="DD31" s="39"/>
      <c r="DE31" s="1"/>
      <c r="DF31" s="5"/>
      <c r="DG31" s="5"/>
      <c r="DH31" s="5"/>
      <c r="DI31" s="2"/>
      <c r="DJ31" s="2"/>
      <c r="DK31" s="2"/>
      <c r="DL31" s="9"/>
      <c r="DM31" s="3"/>
      <c r="DN31" s="37"/>
      <c r="DO31" s="38"/>
      <c r="DP31" s="38">
        <v>1</v>
      </c>
      <c r="DQ31" s="39"/>
      <c r="DR31" s="1">
        <v>1</v>
      </c>
      <c r="DS31" s="2">
        <v>1</v>
      </c>
      <c r="DT31" s="2"/>
      <c r="DU31" s="2">
        <v>1</v>
      </c>
      <c r="DV31" s="2"/>
      <c r="DW31" s="2"/>
      <c r="DX31" s="2"/>
      <c r="DY31" s="3"/>
      <c r="DZ31" s="37">
        <v>1</v>
      </c>
      <c r="EA31" s="58">
        <v>1</v>
      </c>
      <c r="EB31" s="58">
        <v>1</v>
      </c>
      <c r="EC31" s="58"/>
      <c r="ED31" s="58">
        <v>1</v>
      </c>
      <c r="EE31" s="58"/>
      <c r="EF31" s="58"/>
      <c r="EG31" s="38"/>
      <c r="EH31" s="39"/>
      <c r="EI31" s="1">
        <v>1</v>
      </c>
      <c r="EJ31" s="5">
        <v>1</v>
      </c>
      <c r="EK31" s="5">
        <v>1</v>
      </c>
      <c r="EL31" s="5"/>
      <c r="EM31" s="5"/>
      <c r="EN31" s="5">
        <v>1</v>
      </c>
      <c r="EO31" s="5"/>
      <c r="EP31" s="5"/>
      <c r="EQ31" s="2"/>
      <c r="ER31" s="2"/>
      <c r="ES31" s="3"/>
      <c r="ET31" s="122"/>
      <c r="EU31" s="123">
        <v>1</v>
      </c>
      <c r="EV31" s="123"/>
      <c r="EW31" s="123"/>
      <c r="EX31" s="123"/>
      <c r="EY31" s="123"/>
      <c r="EZ31" s="123"/>
      <c r="FA31" s="124"/>
      <c r="FB31" s="1"/>
      <c r="FC31" s="5"/>
      <c r="FD31" s="5"/>
      <c r="FE31" s="5"/>
      <c r="FF31" s="5"/>
      <c r="FG31" s="5"/>
      <c r="FH31" s="5"/>
      <c r="FI31" s="5"/>
      <c r="FJ31" s="5"/>
      <c r="FK31" s="2"/>
      <c r="FL31" s="2"/>
      <c r="FM31" s="2"/>
      <c r="FN31" s="2"/>
      <c r="FO31" s="3">
        <v>1</v>
      </c>
      <c r="FP31" s="122"/>
      <c r="FQ31" s="123">
        <v>1</v>
      </c>
      <c r="FR31" s="123"/>
      <c r="FS31" s="123"/>
      <c r="FT31" s="123"/>
      <c r="FU31" s="124"/>
      <c r="FV31" s="1"/>
      <c r="FW31" s="5"/>
      <c r="FX31" s="5"/>
      <c r="FY31" s="5"/>
      <c r="FZ31" s="5">
        <v>1</v>
      </c>
      <c r="GA31" s="2"/>
      <c r="GB31" s="2"/>
      <c r="GC31" s="2"/>
      <c r="GD31" s="2">
        <v>1</v>
      </c>
      <c r="GE31" s="3"/>
      <c r="GF31" s="122"/>
      <c r="GG31" s="123"/>
      <c r="GH31" s="123">
        <v>1</v>
      </c>
      <c r="GI31" s="123"/>
      <c r="GJ31" s="124"/>
      <c r="GK31" s="1">
        <v>1</v>
      </c>
      <c r="GL31" s="2">
        <v>1</v>
      </c>
      <c r="GM31" s="2">
        <v>1</v>
      </c>
      <c r="GN31" s="2"/>
      <c r="GO31" s="2"/>
      <c r="GP31" s="2"/>
      <c r="GQ31" s="3"/>
      <c r="GR31" s="122">
        <v>1</v>
      </c>
      <c r="GS31" s="123">
        <v>1</v>
      </c>
      <c r="GT31" s="123">
        <v>1</v>
      </c>
      <c r="GU31" s="123">
        <v>1</v>
      </c>
      <c r="GV31" s="123">
        <v>1</v>
      </c>
      <c r="GW31" s="123"/>
      <c r="GX31" s="123"/>
      <c r="GY31" s="123"/>
      <c r="GZ31" s="123"/>
      <c r="HA31" s="124"/>
      <c r="HB31" s="1"/>
      <c r="HC31" s="2">
        <v>1</v>
      </c>
      <c r="HD31" s="3"/>
      <c r="HE31" s="125"/>
      <c r="HF31" s="123"/>
      <c r="HG31" s="126"/>
      <c r="HH31" s="1">
        <v>1</v>
      </c>
      <c r="HI31" s="2"/>
      <c r="HJ31" s="2"/>
      <c r="HK31" s="2"/>
      <c r="HL31" s="2"/>
      <c r="HM31" s="2"/>
      <c r="HN31" s="3"/>
      <c r="HO31" s="122"/>
      <c r="HP31" s="123"/>
      <c r="HQ31" s="123">
        <v>1</v>
      </c>
      <c r="HR31" s="123"/>
      <c r="HS31" s="123"/>
      <c r="HT31" s="123"/>
      <c r="HU31" s="123"/>
      <c r="HV31" s="126"/>
      <c r="HW31" s="1"/>
      <c r="HX31" s="2">
        <v>1</v>
      </c>
      <c r="HY31" s="2"/>
      <c r="HZ31" s="2"/>
      <c r="IA31" s="2"/>
      <c r="IB31" s="2"/>
      <c r="IC31" s="9"/>
      <c r="ID31" s="125"/>
      <c r="IE31" s="122"/>
      <c r="IF31" s="122"/>
      <c r="IG31" s="122"/>
      <c r="IH31" s="122">
        <v>1</v>
      </c>
      <c r="II31" s="122"/>
      <c r="IJ31" s="122"/>
      <c r="IK31" s="122"/>
      <c r="IL31" s="122">
        <v>1</v>
      </c>
      <c r="IM31" s="122">
        <v>1</v>
      </c>
      <c r="IN31" s="122"/>
      <c r="IO31" s="122"/>
      <c r="IP31" s="122"/>
      <c r="IQ31" s="122"/>
      <c r="IR31" s="122"/>
      <c r="IS31" s="122">
        <v>1</v>
      </c>
      <c r="IT31" s="122"/>
      <c r="IU31" s="123"/>
      <c r="IV31" s="123">
        <v>1</v>
      </c>
      <c r="IW31" s="123"/>
      <c r="IX31" s="123"/>
      <c r="IY31" s="126"/>
      <c r="IZ31" s="5">
        <v>1</v>
      </c>
      <c r="JA31" s="2"/>
      <c r="JB31" s="9"/>
      <c r="JC31" s="125"/>
      <c r="JD31" s="123"/>
      <c r="JE31" s="123">
        <v>1</v>
      </c>
      <c r="JF31" s="123"/>
      <c r="JG31" s="123"/>
      <c r="JH31" s="126"/>
      <c r="JI31" s="5"/>
      <c r="JJ31" s="2">
        <v>1</v>
      </c>
      <c r="JK31" s="2"/>
      <c r="JL31" s="2"/>
      <c r="JM31" s="2"/>
      <c r="JN31" s="9"/>
      <c r="JO31" s="125">
        <v>1</v>
      </c>
      <c r="JP31" s="123"/>
      <c r="JQ31" s="123">
        <v>1</v>
      </c>
      <c r="JR31" s="123"/>
      <c r="JS31" s="123"/>
      <c r="JT31" s="123"/>
      <c r="JU31" s="123">
        <v>1</v>
      </c>
      <c r="JV31" s="123"/>
      <c r="JW31" s="123"/>
      <c r="JX31" s="126"/>
      <c r="JY31" s="5"/>
      <c r="JZ31" s="5"/>
      <c r="KA31" s="5"/>
      <c r="KB31" s="5"/>
      <c r="KC31" s="5"/>
      <c r="KD31" s="5"/>
      <c r="KE31" s="5"/>
      <c r="KF31" s="5"/>
      <c r="KG31" s="5"/>
      <c r="KH31" s="5"/>
      <c r="KI31" s="5"/>
      <c r="KJ31" s="5"/>
      <c r="KK31" s="5"/>
      <c r="KL31" s="5"/>
      <c r="KM31" s="5"/>
      <c r="KN31" s="5"/>
      <c r="KO31" s="2"/>
      <c r="KP31" s="9"/>
      <c r="KQ31" s="125"/>
      <c r="KR31" s="123"/>
      <c r="KS31" s="123"/>
      <c r="KT31" s="123"/>
      <c r="KU31" s="123"/>
      <c r="KV31" s="123"/>
      <c r="KW31" s="123"/>
      <c r="KX31" s="123"/>
      <c r="KY31" s="123"/>
      <c r="KZ31" s="123"/>
      <c r="LA31" s="124"/>
      <c r="LB31" s="1"/>
      <c r="LC31" s="2"/>
      <c r="LD31" s="9"/>
      <c r="LE31" s="9"/>
      <c r="LF31" s="9"/>
      <c r="LG31" s="9"/>
      <c r="LH31" s="9"/>
      <c r="LI31" s="3"/>
      <c r="LJ31" s="1"/>
      <c r="LK31" s="2"/>
      <c r="LL31" s="9"/>
      <c r="LM31" s="9"/>
      <c r="LN31" s="9"/>
      <c r="LO31" s="9"/>
      <c r="LP31" s="9"/>
      <c r="LQ31" s="3"/>
      <c r="LR31" s="122"/>
      <c r="LS31" s="122"/>
      <c r="LT31" s="122"/>
      <c r="LU31" s="122"/>
      <c r="LV31" s="122"/>
      <c r="LW31" s="122"/>
      <c r="LX31" s="124"/>
      <c r="LY31" s="1"/>
      <c r="LZ31" s="5"/>
      <c r="MA31" s="5"/>
      <c r="MB31" s="5"/>
      <c r="MC31" s="5"/>
      <c r="MD31" s="5"/>
      <c r="ME31" s="5">
        <v>1</v>
      </c>
      <c r="MF31" s="5"/>
      <c r="MG31" s="5"/>
      <c r="MH31" s="5"/>
      <c r="MI31" s="5"/>
      <c r="MJ31" s="5"/>
      <c r="MK31" s="5"/>
      <c r="ML31" s="5"/>
      <c r="MM31" s="5"/>
      <c r="MN31" s="2"/>
      <c r="MO31" s="3"/>
      <c r="MP31" s="122">
        <v>1</v>
      </c>
      <c r="MQ31" s="122">
        <v>1</v>
      </c>
      <c r="MR31" s="122"/>
      <c r="MS31" s="122">
        <v>1</v>
      </c>
      <c r="MT31" s="122">
        <v>1</v>
      </c>
      <c r="MU31" s="122">
        <v>1</v>
      </c>
      <c r="MV31" s="123"/>
      <c r="MW31" s="123"/>
      <c r="MX31" s="123"/>
      <c r="MY31" s="123"/>
      <c r="MZ31" s="123"/>
      <c r="NA31" s="123"/>
      <c r="NB31" s="124"/>
      <c r="NC31" s="1"/>
      <c r="ND31" s="5">
        <v>1</v>
      </c>
      <c r="NE31" s="5"/>
      <c r="NF31" s="5"/>
      <c r="NG31" s="5"/>
      <c r="NH31" s="3"/>
      <c r="NI31" s="1">
        <v>1</v>
      </c>
      <c r="NJ31" s="2"/>
      <c r="NK31" s="9"/>
      <c r="NL31" s="3"/>
      <c r="NM31" s="1">
        <v>1</v>
      </c>
      <c r="NN31" s="2"/>
      <c r="NO31" s="9"/>
      <c r="NP31" s="3"/>
      <c r="NQ31" s="1"/>
      <c r="NR31" s="2">
        <v>1</v>
      </c>
      <c r="NS31" s="9"/>
      <c r="NT31" s="3"/>
      <c r="NU31" s="1"/>
      <c r="NV31" s="2">
        <v>1</v>
      </c>
      <c r="NW31" s="9"/>
      <c r="NX31" s="3" t="s">
        <v>164</v>
      </c>
      <c r="NY31" s="1">
        <v>1</v>
      </c>
      <c r="NZ31" s="2"/>
      <c r="OA31" s="9"/>
      <c r="OB31" s="3"/>
      <c r="OC31" s="1">
        <v>1</v>
      </c>
      <c r="OD31" s="2"/>
      <c r="OE31" s="9"/>
      <c r="OF31" s="3"/>
      <c r="OG31" s="1"/>
      <c r="OH31" s="2">
        <v>1</v>
      </c>
      <c r="OI31" s="9"/>
      <c r="OJ31" s="3"/>
      <c r="OK31" s="1"/>
      <c r="OL31" s="2">
        <v>1</v>
      </c>
      <c r="OM31" s="9"/>
      <c r="ON31" s="3" t="s">
        <v>164</v>
      </c>
      <c r="OO31" s="1"/>
      <c r="OP31" s="2">
        <v>1</v>
      </c>
      <c r="OQ31" s="9"/>
      <c r="OR31" s="3"/>
      <c r="OS31" s="1"/>
      <c r="OT31" s="2">
        <v>1</v>
      </c>
      <c r="OU31" s="9"/>
      <c r="OV31" s="3" t="s">
        <v>164</v>
      </c>
      <c r="OW31" s="1"/>
      <c r="OX31" s="2">
        <v>1</v>
      </c>
      <c r="OY31" s="9"/>
      <c r="OZ31" s="3"/>
      <c r="PA31" s="1"/>
      <c r="PB31" s="2">
        <v>1</v>
      </c>
      <c r="PC31" s="9"/>
      <c r="PD31" s="3" t="s">
        <v>163</v>
      </c>
      <c r="PE31" s="1"/>
      <c r="PF31" s="2">
        <v>1</v>
      </c>
      <c r="PG31" s="9"/>
      <c r="PH31" s="3"/>
      <c r="PI31" s="1"/>
      <c r="PJ31" s="2">
        <v>1</v>
      </c>
      <c r="PK31" s="9"/>
      <c r="PL31" s="3" t="s">
        <v>164</v>
      </c>
      <c r="PM31" s="1"/>
      <c r="PN31" s="2">
        <v>1</v>
      </c>
      <c r="PO31" s="9"/>
      <c r="PP31" s="3"/>
      <c r="PQ31" s="1"/>
      <c r="PR31" s="2">
        <v>1</v>
      </c>
      <c r="PS31" s="9"/>
      <c r="PT31" s="3" t="s">
        <v>163</v>
      </c>
      <c r="PU31" s="1"/>
      <c r="PV31" s="2">
        <v>1</v>
      </c>
      <c r="PW31" s="9"/>
      <c r="PX31" s="3"/>
      <c r="PY31" s="1"/>
      <c r="PZ31" s="2">
        <v>1</v>
      </c>
      <c r="QA31" s="9"/>
      <c r="QB31" s="3" t="s">
        <v>163</v>
      </c>
      <c r="QC31" s="1">
        <v>1</v>
      </c>
      <c r="QD31" s="2"/>
      <c r="QE31" s="9"/>
      <c r="QF31" s="3"/>
      <c r="QG31" s="1">
        <v>1</v>
      </c>
      <c r="QH31" s="2"/>
      <c r="QI31" s="9"/>
      <c r="QJ31" s="3"/>
      <c r="QK31" s="1">
        <v>1</v>
      </c>
      <c r="QL31" s="2"/>
      <c r="QM31" s="9"/>
      <c r="QN31" s="3"/>
      <c r="QO31" s="1">
        <v>1</v>
      </c>
      <c r="QP31" s="2"/>
      <c r="QQ31" s="9"/>
      <c r="QR31" s="3"/>
      <c r="QS31" s="1"/>
      <c r="QT31" s="2">
        <v>1</v>
      </c>
      <c r="QU31" s="9"/>
      <c r="QV31" s="3"/>
      <c r="QW31" s="1"/>
      <c r="QX31" s="2">
        <v>1</v>
      </c>
      <c r="QY31" s="9"/>
      <c r="QZ31" s="3" t="s">
        <v>164</v>
      </c>
      <c r="RA31" s="1"/>
      <c r="RB31" s="2">
        <v>1</v>
      </c>
      <c r="RC31" s="9"/>
      <c r="RD31" s="3"/>
      <c r="RE31" s="1"/>
      <c r="RF31" s="2">
        <v>1</v>
      </c>
      <c r="RG31" s="9"/>
      <c r="RH31" s="3" t="s">
        <v>163</v>
      </c>
      <c r="RI31" s="137"/>
    </row>
    <row r="32" spans="1:477" x14ac:dyDescent="0.2">
      <c r="A32" s="36">
        <v>30</v>
      </c>
      <c r="B32" s="1"/>
      <c r="C32" s="2">
        <v>1</v>
      </c>
      <c r="D32" s="2"/>
      <c r="E32" s="3"/>
      <c r="F32" s="37">
        <v>1</v>
      </c>
      <c r="G32" s="38"/>
      <c r="H32" s="41"/>
      <c r="I32" s="39"/>
      <c r="J32" s="123"/>
      <c r="K32" s="123"/>
      <c r="L32" s="123">
        <v>1</v>
      </c>
      <c r="M32" s="123"/>
      <c r="N32" s="126"/>
      <c r="O32" s="1">
        <v>1</v>
      </c>
      <c r="P32" s="2">
        <v>1</v>
      </c>
      <c r="Q32" s="2"/>
      <c r="R32" s="2"/>
      <c r="S32" s="2"/>
      <c r="T32" s="2"/>
      <c r="U32" s="2"/>
      <c r="V32" s="2"/>
      <c r="W32" s="2"/>
      <c r="X32" s="2"/>
      <c r="Y32" s="2"/>
      <c r="Z32" s="2"/>
      <c r="AA32" s="2"/>
      <c r="AB32" s="3"/>
      <c r="AC32" s="37"/>
      <c r="AD32" s="38">
        <v>1</v>
      </c>
      <c r="AE32" s="38"/>
      <c r="AF32" s="38"/>
      <c r="AG32" s="38"/>
      <c r="AH32" s="38"/>
      <c r="AI32" s="38"/>
      <c r="AJ32" s="38"/>
      <c r="AK32" s="38"/>
      <c r="AL32" s="1"/>
      <c r="AM32" s="2"/>
      <c r="AN32" s="2"/>
      <c r="AO32" s="2"/>
      <c r="AP32" s="2"/>
      <c r="AQ32" s="2"/>
      <c r="AR32" s="3">
        <v>1</v>
      </c>
      <c r="AS32" s="1">
        <v>1</v>
      </c>
      <c r="AT32" s="3"/>
      <c r="AU32" s="1"/>
      <c r="AV32" s="3">
        <v>1</v>
      </c>
      <c r="AW32" s="37"/>
      <c r="AX32" s="38"/>
      <c r="AY32" s="38">
        <v>1</v>
      </c>
      <c r="AZ32" s="38"/>
      <c r="BA32" s="38"/>
      <c r="BB32" s="38"/>
      <c r="BC32" s="41"/>
      <c r="BD32" s="39"/>
      <c r="BE32" s="1"/>
      <c r="BF32" s="2"/>
      <c r="BG32" s="2"/>
      <c r="BH32" s="2"/>
      <c r="BI32" s="2"/>
      <c r="BJ32" s="2"/>
      <c r="BK32" s="2"/>
      <c r="BL32" s="3"/>
      <c r="BM32" s="37"/>
      <c r="BN32" s="58"/>
      <c r="BO32" s="58"/>
      <c r="BP32" s="58"/>
      <c r="BQ32" s="58"/>
      <c r="BR32" s="38"/>
      <c r="BS32" s="38"/>
      <c r="BT32" s="38"/>
      <c r="BU32" s="38"/>
      <c r="BV32" s="40"/>
      <c r="BW32" s="38"/>
      <c r="BX32" s="38"/>
      <c r="BY32" s="39"/>
      <c r="BZ32" s="1">
        <v>1</v>
      </c>
      <c r="CA32" s="2"/>
      <c r="CB32" s="2"/>
      <c r="CC32" s="2"/>
      <c r="CD32" s="3"/>
      <c r="CE32" s="37"/>
      <c r="CF32" s="38"/>
      <c r="CG32" s="38">
        <v>1</v>
      </c>
      <c r="CH32" s="38"/>
      <c r="CI32" s="38"/>
      <c r="CJ32" s="41"/>
      <c r="CK32" s="37">
        <v>1</v>
      </c>
      <c r="CL32" s="38"/>
      <c r="CM32" s="38"/>
      <c r="CN32" s="38"/>
      <c r="CO32" s="38"/>
      <c r="CP32" s="41"/>
      <c r="CQ32" s="39"/>
      <c r="CR32" s="37">
        <v>1</v>
      </c>
      <c r="CS32" s="38"/>
      <c r="CT32" s="38"/>
      <c r="CU32" s="39"/>
      <c r="CV32" s="1"/>
      <c r="CW32" s="2"/>
      <c r="CX32" s="2"/>
      <c r="CY32" s="2">
        <v>1</v>
      </c>
      <c r="CZ32" s="3"/>
      <c r="DA32" s="37"/>
      <c r="DB32" s="38"/>
      <c r="DC32" s="38">
        <v>1</v>
      </c>
      <c r="DD32" s="39"/>
      <c r="DE32" s="1"/>
      <c r="DF32" s="5"/>
      <c r="DG32" s="5"/>
      <c r="DH32" s="5"/>
      <c r="DI32" s="2"/>
      <c r="DJ32" s="2"/>
      <c r="DK32" s="2"/>
      <c r="DL32" s="9"/>
      <c r="DM32" s="3"/>
      <c r="DN32" s="37">
        <v>1</v>
      </c>
      <c r="DO32" s="38"/>
      <c r="DP32" s="38"/>
      <c r="DQ32" s="39"/>
      <c r="DR32" s="1"/>
      <c r="DS32" s="2">
        <v>1</v>
      </c>
      <c r="DT32" s="2">
        <v>1</v>
      </c>
      <c r="DU32" s="2"/>
      <c r="DV32" s="2">
        <v>1</v>
      </c>
      <c r="DW32" s="2"/>
      <c r="DX32" s="2"/>
      <c r="DY32" s="3"/>
      <c r="DZ32" s="37"/>
      <c r="EA32" s="58"/>
      <c r="EB32" s="58"/>
      <c r="EC32" s="58"/>
      <c r="ED32" s="58"/>
      <c r="EE32" s="58"/>
      <c r="EF32" s="58"/>
      <c r="EG32" s="38">
        <v>1</v>
      </c>
      <c r="EH32" s="39"/>
      <c r="EI32" s="1"/>
      <c r="EJ32" s="5"/>
      <c r="EK32" s="5"/>
      <c r="EL32" s="5"/>
      <c r="EM32" s="5"/>
      <c r="EN32" s="5"/>
      <c r="EO32" s="5"/>
      <c r="EP32" s="5"/>
      <c r="EQ32" s="2"/>
      <c r="ER32" s="2">
        <v>1</v>
      </c>
      <c r="ES32" s="3"/>
      <c r="ET32" s="122">
        <v>1</v>
      </c>
      <c r="EU32" s="123"/>
      <c r="EV32" s="123"/>
      <c r="EW32" s="123"/>
      <c r="EX32" s="123"/>
      <c r="EY32" s="123"/>
      <c r="EZ32" s="123"/>
      <c r="FA32" s="124"/>
      <c r="FB32" s="1"/>
      <c r="FC32" s="5"/>
      <c r="FD32" s="5"/>
      <c r="FE32" s="5"/>
      <c r="FF32" s="5"/>
      <c r="FG32" s="5"/>
      <c r="FH32" s="5"/>
      <c r="FI32" s="5"/>
      <c r="FJ32" s="5"/>
      <c r="FK32" s="2">
        <v>1</v>
      </c>
      <c r="FL32" s="2"/>
      <c r="FM32" s="2"/>
      <c r="FN32" s="2"/>
      <c r="FO32" s="3"/>
      <c r="FP32" s="122"/>
      <c r="FQ32" s="123"/>
      <c r="FR32" s="123">
        <v>1</v>
      </c>
      <c r="FS32" s="123"/>
      <c r="FT32" s="123"/>
      <c r="FU32" s="124"/>
      <c r="FV32" s="1"/>
      <c r="FW32" s="5">
        <v>1</v>
      </c>
      <c r="FX32" s="5"/>
      <c r="FY32" s="5"/>
      <c r="FZ32" s="5">
        <v>1</v>
      </c>
      <c r="GA32" s="2"/>
      <c r="GB32" s="2">
        <v>1</v>
      </c>
      <c r="GC32" s="2"/>
      <c r="GD32" s="2"/>
      <c r="GE32" s="3"/>
      <c r="GF32" s="122"/>
      <c r="GG32" s="123"/>
      <c r="GH32" s="123">
        <v>1</v>
      </c>
      <c r="GI32" s="123"/>
      <c r="GJ32" s="124"/>
      <c r="GK32" s="1"/>
      <c r="GL32" s="2"/>
      <c r="GM32" s="2"/>
      <c r="GN32" s="2"/>
      <c r="GO32" s="2"/>
      <c r="GP32" s="2">
        <v>1</v>
      </c>
      <c r="GQ32" s="3"/>
      <c r="GR32" s="122">
        <v>1</v>
      </c>
      <c r="GS32" s="123"/>
      <c r="GT32" s="123"/>
      <c r="GU32" s="123"/>
      <c r="GV32" s="123"/>
      <c r="GW32" s="123"/>
      <c r="GX32" s="123"/>
      <c r="GY32" s="123"/>
      <c r="GZ32" s="123"/>
      <c r="HA32" s="124"/>
      <c r="HB32" s="1"/>
      <c r="HC32" s="2">
        <v>1</v>
      </c>
      <c r="HD32" s="3"/>
      <c r="HE32" s="125"/>
      <c r="HF32" s="123"/>
      <c r="HG32" s="126"/>
      <c r="HH32" s="1"/>
      <c r="HI32" s="2">
        <v>1</v>
      </c>
      <c r="HJ32" s="2"/>
      <c r="HK32" s="2"/>
      <c r="HL32" s="2">
        <v>1</v>
      </c>
      <c r="HM32" s="2"/>
      <c r="HN32" s="3"/>
      <c r="HO32" s="122"/>
      <c r="HP32" s="123"/>
      <c r="HQ32" s="123"/>
      <c r="HR32" s="123"/>
      <c r="HS32" s="123"/>
      <c r="HT32" s="123"/>
      <c r="HU32" s="123">
        <v>1</v>
      </c>
      <c r="HV32" s="126"/>
      <c r="HW32" s="1"/>
      <c r="HX32" s="2"/>
      <c r="HY32" s="2">
        <v>1</v>
      </c>
      <c r="HZ32" s="2"/>
      <c r="IA32" s="2"/>
      <c r="IB32" s="2"/>
      <c r="IC32" s="9"/>
      <c r="ID32" s="125">
        <v>1</v>
      </c>
      <c r="IE32" s="122"/>
      <c r="IF32" s="122">
        <v>1</v>
      </c>
      <c r="IG32" s="122"/>
      <c r="IH32" s="122">
        <v>1</v>
      </c>
      <c r="II32" s="122"/>
      <c r="IJ32" s="122"/>
      <c r="IK32" s="122"/>
      <c r="IL32" s="122"/>
      <c r="IM32" s="122">
        <v>1</v>
      </c>
      <c r="IN32" s="122"/>
      <c r="IO32" s="122"/>
      <c r="IP32" s="122"/>
      <c r="IQ32" s="122"/>
      <c r="IR32" s="122">
        <v>1</v>
      </c>
      <c r="IS32" s="122"/>
      <c r="IT32" s="122"/>
      <c r="IU32" s="123"/>
      <c r="IV32" s="123"/>
      <c r="IW32" s="123"/>
      <c r="IX32" s="123"/>
      <c r="IY32" s="126"/>
      <c r="IZ32" s="5">
        <v>1</v>
      </c>
      <c r="JA32" s="2"/>
      <c r="JB32" s="9"/>
      <c r="JC32" s="125"/>
      <c r="JD32" s="123"/>
      <c r="JE32" s="123">
        <v>1</v>
      </c>
      <c r="JF32" s="123"/>
      <c r="JG32" s="123"/>
      <c r="JH32" s="126"/>
      <c r="JI32" s="5">
        <v>1</v>
      </c>
      <c r="JJ32" s="2"/>
      <c r="JK32" s="2"/>
      <c r="JL32" s="2"/>
      <c r="JM32" s="2"/>
      <c r="JN32" s="9"/>
      <c r="JO32" s="125">
        <v>1</v>
      </c>
      <c r="JP32" s="123"/>
      <c r="JQ32" s="123"/>
      <c r="JR32" s="123"/>
      <c r="JS32" s="123"/>
      <c r="JT32" s="123"/>
      <c r="JU32" s="123"/>
      <c r="JV32" s="123"/>
      <c r="JW32" s="123"/>
      <c r="JX32" s="126"/>
      <c r="JY32" s="5"/>
      <c r="JZ32" s="5">
        <v>1</v>
      </c>
      <c r="KA32" s="5"/>
      <c r="KB32" s="5"/>
      <c r="KC32" s="5"/>
      <c r="KD32" s="5"/>
      <c r="KE32" s="5"/>
      <c r="KF32" s="5"/>
      <c r="KG32" s="5"/>
      <c r="KH32" s="5"/>
      <c r="KI32" s="5">
        <v>1</v>
      </c>
      <c r="KJ32" s="5"/>
      <c r="KK32" s="5"/>
      <c r="KL32" s="5"/>
      <c r="KM32" s="5"/>
      <c r="KN32" s="5"/>
      <c r="KO32" s="2"/>
      <c r="KP32" s="9"/>
      <c r="KQ32" s="125"/>
      <c r="KR32" s="123"/>
      <c r="KS32" s="123">
        <v>1</v>
      </c>
      <c r="KT32" s="123"/>
      <c r="KU32" s="123"/>
      <c r="KV32" s="123">
        <v>1</v>
      </c>
      <c r="KW32" s="123"/>
      <c r="KX32" s="123"/>
      <c r="KY32" s="123"/>
      <c r="KZ32" s="123"/>
      <c r="LA32" s="124"/>
      <c r="LB32" s="1">
        <v>1</v>
      </c>
      <c r="LC32" s="2"/>
      <c r="LD32" s="9"/>
      <c r="LE32" s="9"/>
      <c r="LF32" s="9"/>
      <c r="LG32" s="9"/>
      <c r="LH32" s="9"/>
      <c r="LI32" s="3"/>
      <c r="LJ32" s="1"/>
      <c r="LK32" s="2"/>
      <c r="LL32" s="9"/>
      <c r="LM32" s="9"/>
      <c r="LN32" s="9"/>
      <c r="LO32" s="9"/>
      <c r="LP32" s="9">
        <v>1</v>
      </c>
      <c r="LQ32" s="3"/>
      <c r="LR32" s="122"/>
      <c r="LS32" s="122"/>
      <c r="LT32" s="122"/>
      <c r="LU32" s="122"/>
      <c r="LV32" s="122"/>
      <c r="LW32" s="122"/>
      <c r="LX32" s="124"/>
      <c r="LY32" s="1"/>
      <c r="LZ32" s="5"/>
      <c r="MA32" s="5"/>
      <c r="MB32" s="5">
        <v>1</v>
      </c>
      <c r="MC32" s="5"/>
      <c r="MD32" s="5">
        <v>1</v>
      </c>
      <c r="ME32" s="5"/>
      <c r="MF32" s="5"/>
      <c r="MG32" s="5"/>
      <c r="MH32" s="5"/>
      <c r="MI32" s="5"/>
      <c r="MJ32" s="5"/>
      <c r="MK32" s="5"/>
      <c r="ML32" s="5"/>
      <c r="MM32" s="5"/>
      <c r="MN32" s="2"/>
      <c r="MO32" s="3"/>
      <c r="MP32" s="122"/>
      <c r="MQ32" s="122"/>
      <c r="MR32" s="122">
        <v>1</v>
      </c>
      <c r="MS32" s="122"/>
      <c r="MT32" s="122">
        <v>1</v>
      </c>
      <c r="MU32" s="122"/>
      <c r="MV32" s="123"/>
      <c r="MW32" s="123"/>
      <c r="MX32" s="123"/>
      <c r="MY32" s="123"/>
      <c r="MZ32" s="123"/>
      <c r="NA32" s="123"/>
      <c r="NB32" s="124"/>
      <c r="NC32" s="1"/>
      <c r="ND32" s="5">
        <v>1</v>
      </c>
      <c r="NE32" s="5"/>
      <c r="NF32" s="5"/>
      <c r="NG32" s="5"/>
      <c r="NH32" s="3"/>
      <c r="NI32" s="1">
        <v>1</v>
      </c>
      <c r="NJ32" s="2"/>
      <c r="NK32" s="9"/>
      <c r="NL32" s="3"/>
      <c r="NM32" s="1"/>
      <c r="NN32" s="2"/>
      <c r="NO32" s="9">
        <v>1</v>
      </c>
      <c r="NP32" s="3"/>
      <c r="NQ32" s="1"/>
      <c r="NR32" s="2">
        <v>1</v>
      </c>
      <c r="NS32" s="9"/>
      <c r="NT32" s="3" t="s">
        <v>164</v>
      </c>
      <c r="NU32" s="1"/>
      <c r="NV32" s="2"/>
      <c r="NW32" s="9">
        <v>1</v>
      </c>
      <c r="NX32" s="3"/>
      <c r="NY32" s="1"/>
      <c r="NZ32" s="2">
        <v>1</v>
      </c>
      <c r="OA32" s="9"/>
      <c r="OB32" s="3" t="s">
        <v>166</v>
      </c>
      <c r="OC32" s="1"/>
      <c r="OD32" s="2"/>
      <c r="OE32" s="9">
        <v>1</v>
      </c>
      <c r="OF32" s="3"/>
      <c r="OG32" s="1"/>
      <c r="OH32" s="2">
        <v>1</v>
      </c>
      <c r="OI32" s="9"/>
      <c r="OJ32" s="3" t="s">
        <v>164</v>
      </c>
      <c r="OK32" s="1"/>
      <c r="OL32" s="2"/>
      <c r="OM32" s="9">
        <v>1</v>
      </c>
      <c r="ON32" s="3"/>
      <c r="OO32" s="1"/>
      <c r="OP32" s="2">
        <v>1</v>
      </c>
      <c r="OQ32" s="9"/>
      <c r="OR32" s="3" t="s">
        <v>163</v>
      </c>
      <c r="OS32" s="1"/>
      <c r="OT32" s="2"/>
      <c r="OU32" s="9">
        <v>1</v>
      </c>
      <c r="OV32" s="3"/>
      <c r="OW32" s="1"/>
      <c r="OX32" s="2">
        <v>1</v>
      </c>
      <c r="OY32" s="9"/>
      <c r="OZ32" s="3" t="s">
        <v>163</v>
      </c>
      <c r="PA32" s="1"/>
      <c r="PB32" s="2"/>
      <c r="PC32" s="9">
        <v>1</v>
      </c>
      <c r="PD32" s="3"/>
      <c r="PE32" s="1"/>
      <c r="PF32" s="2">
        <v>1</v>
      </c>
      <c r="PG32" s="9"/>
      <c r="PH32" s="3" t="s">
        <v>163</v>
      </c>
      <c r="PI32" s="1"/>
      <c r="PJ32" s="2"/>
      <c r="PK32" s="9">
        <v>1</v>
      </c>
      <c r="PL32" s="3"/>
      <c r="PM32" s="1"/>
      <c r="PN32" s="2">
        <v>1</v>
      </c>
      <c r="PO32" s="9"/>
      <c r="PP32" s="3" t="s">
        <v>163</v>
      </c>
      <c r="PQ32" s="1"/>
      <c r="PR32" s="2"/>
      <c r="PS32" s="9">
        <v>1</v>
      </c>
      <c r="PT32" s="3"/>
      <c r="PU32" s="1"/>
      <c r="PV32" s="2">
        <v>1</v>
      </c>
      <c r="PW32" s="9"/>
      <c r="PX32" s="3" t="s">
        <v>163</v>
      </c>
      <c r="PY32" s="1"/>
      <c r="PZ32" s="2"/>
      <c r="QA32" s="9">
        <v>1</v>
      </c>
      <c r="QB32" s="3"/>
      <c r="QC32" s="1"/>
      <c r="QD32" s="2">
        <v>1</v>
      </c>
      <c r="QE32" s="9"/>
      <c r="QF32" s="3" t="s">
        <v>163</v>
      </c>
      <c r="QG32" s="1"/>
      <c r="QH32" s="2"/>
      <c r="QI32" s="9">
        <v>1</v>
      </c>
      <c r="QJ32" s="3"/>
      <c r="QK32" s="1"/>
      <c r="QL32" s="2">
        <v>1</v>
      </c>
      <c r="QM32" s="9"/>
      <c r="QN32" s="3" t="s">
        <v>163</v>
      </c>
      <c r="QO32" s="1"/>
      <c r="QP32" s="2"/>
      <c r="QQ32" s="9">
        <v>1</v>
      </c>
      <c r="QR32" s="3"/>
      <c r="QS32" s="1"/>
      <c r="QT32" s="2">
        <v>1</v>
      </c>
      <c r="QU32" s="9"/>
      <c r="QV32" s="3" t="s">
        <v>163</v>
      </c>
      <c r="QW32" s="1"/>
      <c r="QX32" s="2"/>
      <c r="QY32" s="9">
        <v>1</v>
      </c>
      <c r="QZ32" s="3"/>
      <c r="RA32" s="1"/>
      <c r="RB32" s="2">
        <v>1</v>
      </c>
      <c r="RC32" s="9"/>
      <c r="RD32" s="3" t="s">
        <v>163</v>
      </c>
      <c r="RE32" s="1"/>
      <c r="RF32" s="2"/>
      <c r="RG32" s="9">
        <v>1</v>
      </c>
      <c r="RH32" s="3"/>
      <c r="RI32" s="137"/>
    </row>
    <row r="33" spans="1:477" x14ac:dyDescent="0.2">
      <c r="A33" s="36">
        <v>31</v>
      </c>
      <c r="B33" s="1"/>
      <c r="C33" s="2">
        <v>1</v>
      </c>
      <c r="D33" s="2"/>
      <c r="E33" s="3"/>
      <c r="F33" s="37">
        <v>1</v>
      </c>
      <c r="G33" s="38"/>
      <c r="H33" s="41"/>
      <c r="I33" s="39"/>
      <c r="J33" s="123"/>
      <c r="K33" s="123">
        <v>1</v>
      </c>
      <c r="L33" s="123"/>
      <c r="M33" s="123"/>
      <c r="N33" s="126"/>
      <c r="O33" s="1">
        <v>1</v>
      </c>
      <c r="P33" s="2">
        <v>1</v>
      </c>
      <c r="Q33" s="2"/>
      <c r="R33" s="2"/>
      <c r="S33" s="2"/>
      <c r="T33" s="2"/>
      <c r="U33" s="2"/>
      <c r="V33" s="2"/>
      <c r="W33" s="2"/>
      <c r="X33" s="2"/>
      <c r="Y33" s="2"/>
      <c r="Z33" s="2"/>
      <c r="AA33" s="2"/>
      <c r="AB33" s="3"/>
      <c r="AC33" s="37">
        <v>1</v>
      </c>
      <c r="AD33" s="38"/>
      <c r="AE33" s="38"/>
      <c r="AF33" s="38"/>
      <c r="AG33" s="38"/>
      <c r="AH33" s="38"/>
      <c r="AI33" s="38"/>
      <c r="AJ33" s="38"/>
      <c r="AK33" s="38"/>
      <c r="AL33" s="1"/>
      <c r="AM33" s="2"/>
      <c r="AN33" s="2"/>
      <c r="AO33" s="2"/>
      <c r="AP33" s="2">
        <v>1</v>
      </c>
      <c r="AQ33" s="2"/>
      <c r="AR33" s="3"/>
      <c r="AS33" s="1"/>
      <c r="AT33" s="3">
        <v>1</v>
      </c>
      <c r="AU33" s="1"/>
      <c r="AV33" s="3">
        <v>1</v>
      </c>
      <c r="AW33" s="37"/>
      <c r="AX33" s="38">
        <v>1</v>
      </c>
      <c r="AY33" s="38"/>
      <c r="AZ33" s="38"/>
      <c r="BA33" s="38"/>
      <c r="BB33" s="38">
        <v>1</v>
      </c>
      <c r="BC33" s="41"/>
      <c r="BD33" s="39"/>
      <c r="BE33" s="1"/>
      <c r="BF33" s="2"/>
      <c r="BG33" s="2"/>
      <c r="BH33" s="2"/>
      <c r="BI33" s="2"/>
      <c r="BJ33" s="2"/>
      <c r="BK33" s="2"/>
      <c r="BL33" s="3"/>
      <c r="BM33" s="37"/>
      <c r="BN33" s="58">
        <v>1</v>
      </c>
      <c r="BO33" s="58"/>
      <c r="BP33" s="58">
        <v>1</v>
      </c>
      <c r="BQ33" s="58">
        <v>1</v>
      </c>
      <c r="BR33" s="38"/>
      <c r="BS33" s="38"/>
      <c r="BT33" s="38"/>
      <c r="BU33" s="38"/>
      <c r="BV33" s="40"/>
      <c r="BW33" s="38">
        <v>1</v>
      </c>
      <c r="BX33" s="38"/>
      <c r="BY33" s="39"/>
      <c r="BZ33" s="1">
        <v>1</v>
      </c>
      <c r="CA33" s="2"/>
      <c r="CB33" s="2"/>
      <c r="CC33" s="2"/>
      <c r="CD33" s="3"/>
      <c r="CE33" s="37"/>
      <c r="CF33" s="38"/>
      <c r="CG33" s="38">
        <v>1</v>
      </c>
      <c r="CH33" s="38"/>
      <c r="CI33" s="38"/>
      <c r="CJ33" s="41"/>
      <c r="CK33" s="37">
        <v>1</v>
      </c>
      <c r="CL33" s="38"/>
      <c r="CM33" s="38"/>
      <c r="CN33" s="38"/>
      <c r="CO33" s="38"/>
      <c r="CP33" s="41"/>
      <c r="CQ33" s="39"/>
      <c r="CR33" s="37"/>
      <c r="CS33" s="38">
        <v>1</v>
      </c>
      <c r="CT33" s="38"/>
      <c r="CU33" s="39"/>
      <c r="CV33" s="1"/>
      <c r="CW33" s="2"/>
      <c r="CX33" s="2"/>
      <c r="CY33" s="2">
        <v>1</v>
      </c>
      <c r="CZ33" s="3"/>
      <c r="DA33" s="37"/>
      <c r="DB33" s="38"/>
      <c r="DC33" s="38">
        <v>1</v>
      </c>
      <c r="DD33" s="39"/>
      <c r="DE33" s="1"/>
      <c r="DF33" s="5"/>
      <c r="DG33" s="5"/>
      <c r="DH33" s="5"/>
      <c r="DI33" s="2"/>
      <c r="DJ33" s="2"/>
      <c r="DK33" s="2"/>
      <c r="DL33" s="9"/>
      <c r="DM33" s="3"/>
      <c r="DN33" s="37"/>
      <c r="DO33" s="38">
        <v>1</v>
      </c>
      <c r="DP33" s="38"/>
      <c r="DQ33" s="39"/>
      <c r="DR33" s="1"/>
      <c r="DS33" s="2">
        <v>1</v>
      </c>
      <c r="DT33" s="2"/>
      <c r="DU33" s="2"/>
      <c r="DV33" s="2">
        <v>1</v>
      </c>
      <c r="DW33" s="2"/>
      <c r="DX33" s="2"/>
      <c r="DY33" s="3"/>
      <c r="DZ33" s="37">
        <v>1</v>
      </c>
      <c r="EA33" s="58"/>
      <c r="EB33" s="58">
        <v>1</v>
      </c>
      <c r="EC33" s="58"/>
      <c r="ED33" s="58">
        <v>1</v>
      </c>
      <c r="EE33" s="58"/>
      <c r="EF33" s="58"/>
      <c r="EG33" s="38"/>
      <c r="EH33" s="39"/>
      <c r="EI33" s="1"/>
      <c r="EJ33" s="5"/>
      <c r="EK33" s="5"/>
      <c r="EL33" s="5"/>
      <c r="EM33" s="5"/>
      <c r="EN33" s="5"/>
      <c r="EO33" s="5"/>
      <c r="EP33" s="5"/>
      <c r="EQ33" s="2"/>
      <c r="ER33" s="2">
        <v>1</v>
      </c>
      <c r="ES33" s="3"/>
      <c r="ET33" s="122"/>
      <c r="EU33" s="123">
        <v>1</v>
      </c>
      <c r="EV33" s="123"/>
      <c r="EW33" s="123"/>
      <c r="EX33" s="123"/>
      <c r="EY33" s="123"/>
      <c r="EZ33" s="123"/>
      <c r="FA33" s="124"/>
      <c r="FB33" s="1"/>
      <c r="FC33" s="5"/>
      <c r="FD33" s="5"/>
      <c r="FE33" s="5"/>
      <c r="FF33" s="5"/>
      <c r="FG33" s="5"/>
      <c r="FH33" s="5"/>
      <c r="FI33" s="5">
        <v>1</v>
      </c>
      <c r="FJ33" s="5">
        <v>1</v>
      </c>
      <c r="FK33" s="2"/>
      <c r="FL33" s="2"/>
      <c r="FM33" s="2"/>
      <c r="FN33" s="2"/>
      <c r="FO33" s="3"/>
      <c r="FP33" s="122">
        <v>1</v>
      </c>
      <c r="FQ33" s="123"/>
      <c r="FR33" s="123"/>
      <c r="FS33" s="123"/>
      <c r="FT33" s="123"/>
      <c r="FU33" s="124"/>
      <c r="FV33" s="1"/>
      <c r="FW33" s="5"/>
      <c r="FX33" s="5"/>
      <c r="FY33" s="5"/>
      <c r="FZ33" s="5"/>
      <c r="GA33" s="2">
        <v>1</v>
      </c>
      <c r="GB33" s="2"/>
      <c r="GC33" s="2"/>
      <c r="GD33" s="2"/>
      <c r="GE33" s="3"/>
      <c r="GF33" s="122"/>
      <c r="GG33" s="123">
        <v>1</v>
      </c>
      <c r="GH33" s="123"/>
      <c r="GI33" s="123"/>
      <c r="GJ33" s="124"/>
      <c r="GK33" s="1"/>
      <c r="GL33" s="2"/>
      <c r="GM33" s="2">
        <v>1</v>
      </c>
      <c r="GN33" s="2"/>
      <c r="GO33" s="2"/>
      <c r="GP33" s="2"/>
      <c r="GQ33" s="3"/>
      <c r="GR33" s="122">
        <v>1</v>
      </c>
      <c r="GS33" s="123">
        <v>1</v>
      </c>
      <c r="GT33" s="123"/>
      <c r="GU33" s="123"/>
      <c r="GV33" s="123">
        <v>1</v>
      </c>
      <c r="GW33" s="123">
        <v>1</v>
      </c>
      <c r="GX33" s="123"/>
      <c r="GY33" s="123"/>
      <c r="GZ33" s="123"/>
      <c r="HA33" s="124"/>
      <c r="HB33" s="1"/>
      <c r="HC33" s="2">
        <v>1</v>
      </c>
      <c r="HD33" s="3"/>
      <c r="HE33" s="125"/>
      <c r="HF33" s="123"/>
      <c r="HG33" s="126"/>
      <c r="HH33" s="1"/>
      <c r="HI33" s="2">
        <v>1</v>
      </c>
      <c r="HJ33" s="2"/>
      <c r="HK33" s="2"/>
      <c r="HL33" s="2">
        <v>1</v>
      </c>
      <c r="HM33" s="2"/>
      <c r="HN33" s="3"/>
      <c r="HO33" s="122">
        <v>1</v>
      </c>
      <c r="HP33" s="123"/>
      <c r="HQ33" s="123"/>
      <c r="HR33" s="123"/>
      <c r="HS33" s="123"/>
      <c r="HT33" s="123"/>
      <c r="HU33" s="123"/>
      <c r="HV33" s="126"/>
      <c r="HW33" s="1"/>
      <c r="HX33" s="2">
        <v>1</v>
      </c>
      <c r="HY33" s="2"/>
      <c r="HZ33" s="2"/>
      <c r="IA33" s="2"/>
      <c r="IB33" s="2"/>
      <c r="IC33" s="9"/>
      <c r="ID33" s="125"/>
      <c r="IE33" s="122"/>
      <c r="IF33" s="122"/>
      <c r="IG33" s="122"/>
      <c r="IH33" s="122"/>
      <c r="II33" s="122"/>
      <c r="IJ33" s="122">
        <v>1</v>
      </c>
      <c r="IK33" s="122"/>
      <c r="IL33" s="122"/>
      <c r="IM33" s="122">
        <v>1</v>
      </c>
      <c r="IN33" s="122"/>
      <c r="IO33" s="122">
        <v>1</v>
      </c>
      <c r="IP33" s="122"/>
      <c r="IQ33" s="122"/>
      <c r="IR33" s="122"/>
      <c r="IS33" s="122"/>
      <c r="IT33" s="122"/>
      <c r="IU33" s="123"/>
      <c r="IV33" s="123">
        <v>1</v>
      </c>
      <c r="IW33" s="123"/>
      <c r="IX33" s="123"/>
      <c r="IY33" s="126"/>
      <c r="IZ33" s="5">
        <v>1</v>
      </c>
      <c r="JA33" s="2"/>
      <c r="JB33" s="9"/>
      <c r="JC33" s="125"/>
      <c r="JD33" s="123"/>
      <c r="JE33" s="123">
        <v>1</v>
      </c>
      <c r="JF33" s="123"/>
      <c r="JG33" s="123"/>
      <c r="JH33" s="126"/>
      <c r="JI33" s="5"/>
      <c r="JJ33" s="2">
        <v>1</v>
      </c>
      <c r="JK33" s="2"/>
      <c r="JL33" s="2"/>
      <c r="JM33" s="2"/>
      <c r="JN33" s="9"/>
      <c r="JO33" s="125"/>
      <c r="JP33" s="123"/>
      <c r="JQ33" s="123">
        <v>1</v>
      </c>
      <c r="JR33" s="123">
        <v>1</v>
      </c>
      <c r="JS33" s="123"/>
      <c r="JT33" s="123">
        <v>1</v>
      </c>
      <c r="JU33" s="123"/>
      <c r="JV33" s="123"/>
      <c r="JW33" s="123"/>
      <c r="JX33" s="126"/>
      <c r="JY33" s="5"/>
      <c r="JZ33" s="5"/>
      <c r="KA33" s="5"/>
      <c r="KB33" s="5"/>
      <c r="KC33" s="5"/>
      <c r="KD33" s="5"/>
      <c r="KE33" s="5"/>
      <c r="KF33" s="5"/>
      <c r="KG33" s="5"/>
      <c r="KH33" s="5"/>
      <c r="KI33" s="5"/>
      <c r="KJ33" s="5"/>
      <c r="KK33" s="5"/>
      <c r="KL33" s="5"/>
      <c r="KM33" s="5"/>
      <c r="KN33" s="5"/>
      <c r="KO33" s="2"/>
      <c r="KP33" s="9"/>
      <c r="KQ33" s="125"/>
      <c r="KR33" s="123"/>
      <c r="KS33" s="123"/>
      <c r="KT33" s="123"/>
      <c r="KU33" s="123"/>
      <c r="KV33" s="123"/>
      <c r="KW33" s="123"/>
      <c r="KX33" s="123"/>
      <c r="KY33" s="123"/>
      <c r="KZ33" s="123"/>
      <c r="LA33" s="124"/>
      <c r="LB33" s="1"/>
      <c r="LC33" s="2"/>
      <c r="LD33" s="9"/>
      <c r="LE33" s="9"/>
      <c r="LF33" s="9"/>
      <c r="LG33" s="9"/>
      <c r="LH33" s="9"/>
      <c r="LI33" s="3"/>
      <c r="LJ33" s="1"/>
      <c r="LK33" s="2"/>
      <c r="LL33" s="9"/>
      <c r="LM33" s="9"/>
      <c r="LN33" s="9"/>
      <c r="LO33" s="9"/>
      <c r="LP33" s="9"/>
      <c r="LQ33" s="3"/>
      <c r="LR33" s="122"/>
      <c r="LS33" s="122"/>
      <c r="LT33" s="122"/>
      <c r="LU33" s="122"/>
      <c r="LV33" s="122"/>
      <c r="LW33" s="122"/>
      <c r="LX33" s="124"/>
      <c r="LY33" s="1"/>
      <c r="LZ33" s="5"/>
      <c r="MA33" s="5"/>
      <c r="MB33" s="5"/>
      <c r="MC33" s="5"/>
      <c r="MD33" s="5">
        <v>1</v>
      </c>
      <c r="ME33" s="5">
        <v>1</v>
      </c>
      <c r="MF33" s="5"/>
      <c r="MG33" s="5"/>
      <c r="MH33" s="5"/>
      <c r="MI33" s="5"/>
      <c r="MJ33" s="5"/>
      <c r="MK33" s="5"/>
      <c r="ML33" s="5"/>
      <c r="MM33" s="5"/>
      <c r="MN33" s="2"/>
      <c r="MO33" s="3"/>
      <c r="MP33" s="122">
        <v>1</v>
      </c>
      <c r="MQ33" s="122"/>
      <c r="MR33" s="122"/>
      <c r="MS33" s="122">
        <v>1</v>
      </c>
      <c r="MT33" s="122"/>
      <c r="MU33" s="122"/>
      <c r="MV33" s="123"/>
      <c r="MW33" s="123"/>
      <c r="MX33" s="123"/>
      <c r="MY33" s="123"/>
      <c r="MZ33" s="123"/>
      <c r="NA33" s="123"/>
      <c r="NB33" s="124"/>
      <c r="NC33" s="1">
        <v>1</v>
      </c>
      <c r="ND33" s="5">
        <v>1</v>
      </c>
      <c r="NE33" s="5"/>
      <c r="NF33" s="5"/>
      <c r="NG33" s="5"/>
      <c r="NH33" s="3"/>
      <c r="NI33" s="1">
        <v>1</v>
      </c>
      <c r="NJ33" s="2"/>
      <c r="NK33" s="9"/>
      <c r="NL33" s="3"/>
      <c r="NM33" s="1"/>
      <c r="NN33" s="2"/>
      <c r="NO33" s="9">
        <v>1</v>
      </c>
      <c r="NP33" s="3"/>
      <c r="NQ33" s="1"/>
      <c r="NR33" s="2">
        <v>1</v>
      </c>
      <c r="NS33" s="9"/>
      <c r="NT33" s="3" t="s">
        <v>164</v>
      </c>
      <c r="NU33" s="1"/>
      <c r="NV33" s="2"/>
      <c r="NW33" s="9">
        <v>1</v>
      </c>
      <c r="NX33" s="3"/>
      <c r="NY33" s="1">
        <v>1</v>
      </c>
      <c r="NZ33" s="2"/>
      <c r="OA33" s="9"/>
      <c r="OB33" s="3"/>
      <c r="OC33" s="1"/>
      <c r="OD33" s="2"/>
      <c r="OE33" s="9">
        <v>1</v>
      </c>
      <c r="OF33" s="3"/>
      <c r="OG33" s="1"/>
      <c r="OH33" s="2">
        <v>1</v>
      </c>
      <c r="OI33" s="9"/>
      <c r="OJ33" s="3" t="s">
        <v>164</v>
      </c>
      <c r="OK33" s="1"/>
      <c r="OL33" s="2"/>
      <c r="OM33" s="9">
        <v>1</v>
      </c>
      <c r="ON33" s="3"/>
      <c r="OO33" s="1"/>
      <c r="OP33" s="2">
        <v>1</v>
      </c>
      <c r="OQ33" s="9"/>
      <c r="OR33" s="3" t="s">
        <v>163</v>
      </c>
      <c r="OS33" s="1"/>
      <c r="OT33" s="2"/>
      <c r="OU33" s="9">
        <v>1</v>
      </c>
      <c r="OV33" s="3"/>
      <c r="OW33" s="1"/>
      <c r="OX33" s="2">
        <v>1</v>
      </c>
      <c r="OY33" s="9"/>
      <c r="OZ33" s="3" t="s">
        <v>163</v>
      </c>
      <c r="PA33" s="1"/>
      <c r="PB33" s="2"/>
      <c r="PC33" s="9">
        <v>1</v>
      </c>
      <c r="PD33" s="3"/>
      <c r="PE33" s="1"/>
      <c r="PF33" s="2">
        <v>1</v>
      </c>
      <c r="PG33" s="9"/>
      <c r="PH33" s="3" t="s">
        <v>163</v>
      </c>
      <c r="PI33" s="1"/>
      <c r="PJ33" s="2"/>
      <c r="PK33" s="9">
        <v>1</v>
      </c>
      <c r="PL33" s="3"/>
      <c r="PM33" s="1"/>
      <c r="PN33" s="2">
        <v>1</v>
      </c>
      <c r="PO33" s="9"/>
      <c r="PP33" s="3" t="s">
        <v>163</v>
      </c>
      <c r="PQ33" s="1"/>
      <c r="PR33" s="2"/>
      <c r="PS33" s="9">
        <v>1</v>
      </c>
      <c r="PT33" s="3"/>
      <c r="PU33" s="1"/>
      <c r="PV33" s="2">
        <v>1</v>
      </c>
      <c r="PW33" s="9"/>
      <c r="PX33" s="3" t="s">
        <v>163</v>
      </c>
      <c r="PY33" s="1"/>
      <c r="PZ33" s="2"/>
      <c r="QA33" s="9">
        <v>1</v>
      </c>
      <c r="QB33" s="3"/>
      <c r="QC33" s="1"/>
      <c r="QD33" s="2">
        <v>1</v>
      </c>
      <c r="QE33" s="9"/>
      <c r="QF33" s="3" t="s">
        <v>163</v>
      </c>
      <c r="QG33" s="1"/>
      <c r="QH33" s="2"/>
      <c r="QI33" s="9">
        <v>1</v>
      </c>
      <c r="QJ33" s="3"/>
      <c r="QK33" s="1"/>
      <c r="QL33" s="2">
        <v>1</v>
      </c>
      <c r="QM33" s="9"/>
      <c r="QN33" s="3" t="s">
        <v>292</v>
      </c>
      <c r="QO33" s="1">
        <v>1</v>
      </c>
      <c r="QP33" s="2"/>
      <c r="QQ33" s="9"/>
      <c r="QR33" s="3"/>
      <c r="QS33" s="1"/>
      <c r="QT33" s="2">
        <v>1</v>
      </c>
      <c r="QU33" s="9"/>
      <c r="QV33" s="3" t="s">
        <v>163</v>
      </c>
      <c r="QW33" s="1"/>
      <c r="QX33" s="2"/>
      <c r="QY33" s="9">
        <v>1</v>
      </c>
      <c r="QZ33" s="3"/>
      <c r="RA33" s="1">
        <v>1</v>
      </c>
      <c r="RB33" s="2"/>
      <c r="RC33" s="9"/>
      <c r="RD33" s="3"/>
      <c r="RE33" s="1"/>
      <c r="RF33" s="2"/>
      <c r="RG33" s="9">
        <v>1</v>
      </c>
      <c r="RH33" s="3"/>
      <c r="RI33" s="137"/>
    </row>
    <row r="34" spans="1:477" x14ac:dyDescent="0.2">
      <c r="A34" s="36">
        <v>32</v>
      </c>
      <c r="B34" s="1"/>
      <c r="C34" s="2">
        <v>1</v>
      </c>
      <c r="D34" s="2"/>
      <c r="E34" s="3"/>
      <c r="F34" s="37">
        <v>1</v>
      </c>
      <c r="G34" s="38"/>
      <c r="H34" s="41"/>
      <c r="I34" s="39"/>
      <c r="J34" s="123"/>
      <c r="K34" s="123"/>
      <c r="L34" s="123"/>
      <c r="M34" s="123"/>
      <c r="N34" s="126">
        <v>1</v>
      </c>
      <c r="O34" s="1">
        <v>1</v>
      </c>
      <c r="P34" s="2">
        <v>1</v>
      </c>
      <c r="Q34" s="2"/>
      <c r="R34" s="2"/>
      <c r="S34" s="2"/>
      <c r="T34" s="2"/>
      <c r="U34" s="2"/>
      <c r="V34" s="2"/>
      <c r="W34" s="2"/>
      <c r="X34" s="2"/>
      <c r="Y34" s="2"/>
      <c r="Z34" s="2"/>
      <c r="AA34" s="2"/>
      <c r="AB34" s="3"/>
      <c r="AC34" s="37"/>
      <c r="AD34" s="38">
        <v>1</v>
      </c>
      <c r="AE34" s="38">
        <v>1</v>
      </c>
      <c r="AF34" s="38"/>
      <c r="AG34" s="38"/>
      <c r="AH34" s="38"/>
      <c r="AI34" s="38"/>
      <c r="AJ34" s="38"/>
      <c r="AK34" s="38"/>
      <c r="AL34" s="1"/>
      <c r="AM34" s="2"/>
      <c r="AN34" s="2"/>
      <c r="AO34" s="2"/>
      <c r="AP34" s="2">
        <v>1</v>
      </c>
      <c r="AQ34" s="2"/>
      <c r="AR34" s="3"/>
      <c r="AS34" s="1"/>
      <c r="AT34" s="3">
        <v>1</v>
      </c>
      <c r="AU34" s="1"/>
      <c r="AV34" s="3">
        <v>1</v>
      </c>
      <c r="AW34" s="37"/>
      <c r="AX34" s="38">
        <v>1</v>
      </c>
      <c r="AY34" s="38"/>
      <c r="AZ34" s="38"/>
      <c r="BA34" s="38"/>
      <c r="BB34" s="38"/>
      <c r="BC34" s="41"/>
      <c r="BD34" s="39"/>
      <c r="BE34" s="1"/>
      <c r="BF34" s="2"/>
      <c r="BG34" s="2"/>
      <c r="BH34" s="2"/>
      <c r="BI34" s="2"/>
      <c r="BJ34" s="2"/>
      <c r="BK34" s="2"/>
      <c r="BL34" s="3"/>
      <c r="BM34" s="37"/>
      <c r="BN34" s="58"/>
      <c r="BO34" s="58"/>
      <c r="BP34" s="58"/>
      <c r="BQ34" s="58"/>
      <c r="BR34" s="38"/>
      <c r="BS34" s="38"/>
      <c r="BT34" s="38"/>
      <c r="BU34" s="38"/>
      <c r="BV34" s="40"/>
      <c r="BW34" s="38"/>
      <c r="BX34" s="38"/>
      <c r="BY34" s="39"/>
      <c r="BZ34" s="1">
        <v>1</v>
      </c>
      <c r="CA34" s="2"/>
      <c r="CB34" s="2"/>
      <c r="CC34" s="2"/>
      <c r="CD34" s="3"/>
      <c r="CE34" s="37"/>
      <c r="CF34" s="38"/>
      <c r="CG34" s="38">
        <v>1</v>
      </c>
      <c r="CH34" s="38"/>
      <c r="CI34" s="38"/>
      <c r="CJ34" s="41"/>
      <c r="CK34" s="37">
        <v>1</v>
      </c>
      <c r="CL34" s="38"/>
      <c r="CM34" s="38"/>
      <c r="CN34" s="38"/>
      <c r="CO34" s="38"/>
      <c r="CP34" s="41"/>
      <c r="CQ34" s="39"/>
      <c r="CR34" s="37"/>
      <c r="CS34" s="38"/>
      <c r="CT34" s="38">
        <v>1</v>
      </c>
      <c r="CU34" s="39"/>
      <c r="CV34" s="1"/>
      <c r="CW34" s="2">
        <v>1</v>
      </c>
      <c r="CX34" s="2"/>
      <c r="CY34" s="2"/>
      <c r="CZ34" s="3"/>
      <c r="DA34" s="37"/>
      <c r="DB34" s="38">
        <v>1</v>
      </c>
      <c r="DC34" s="38"/>
      <c r="DD34" s="39"/>
      <c r="DE34" s="1"/>
      <c r="DF34" s="5"/>
      <c r="DG34" s="5">
        <v>1</v>
      </c>
      <c r="DH34" s="5">
        <v>1</v>
      </c>
      <c r="DI34" s="2"/>
      <c r="DJ34" s="2"/>
      <c r="DK34" s="2"/>
      <c r="DL34" s="9"/>
      <c r="DM34" s="3"/>
      <c r="DN34" s="37"/>
      <c r="DO34" s="38">
        <v>1</v>
      </c>
      <c r="DP34" s="38"/>
      <c r="DQ34" s="39"/>
      <c r="DR34" s="1">
        <v>1</v>
      </c>
      <c r="DS34" s="2"/>
      <c r="DT34" s="2"/>
      <c r="DU34" s="2"/>
      <c r="DV34" s="2">
        <v>1</v>
      </c>
      <c r="DW34" s="2">
        <v>1</v>
      </c>
      <c r="DX34" s="2"/>
      <c r="DY34" s="3"/>
      <c r="DZ34" s="37">
        <v>1</v>
      </c>
      <c r="EA34" s="58"/>
      <c r="EB34" s="58">
        <v>1</v>
      </c>
      <c r="EC34" s="58"/>
      <c r="ED34" s="58"/>
      <c r="EE34" s="58"/>
      <c r="EF34" s="58"/>
      <c r="EG34" s="38"/>
      <c r="EH34" s="39"/>
      <c r="EI34" s="1"/>
      <c r="EJ34" s="5"/>
      <c r="EK34" s="5"/>
      <c r="EL34" s="5"/>
      <c r="EM34" s="5"/>
      <c r="EN34" s="5">
        <v>1</v>
      </c>
      <c r="EO34" s="5"/>
      <c r="EP34" s="5"/>
      <c r="EQ34" s="2"/>
      <c r="ER34" s="2"/>
      <c r="ES34" s="3"/>
      <c r="ET34" s="122"/>
      <c r="EU34" s="123">
        <v>1</v>
      </c>
      <c r="EV34" s="123"/>
      <c r="EW34" s="123"/>
      <c r="EX34" s="123"/>
      <c r="EY34" s="123"/>
      <c r="EZ34" s="123"/>
      <c r="FA34" s="124"/>
      <c r="FB34" s="1"/>
      <c r="FC34" s="5"/>
      <c r="FD34" s="5"/>
      <c r="FE34" s="5"/>
      <c r="FF34" s="5">
        <v>1</v>
      </c>
      <c r="FG34" s="5">
        <v>1</v>
      </c>
      <c r="FH34" s="5"/>
      <c r="FI34" s="5"/>
      <c r="FJ34" s="5"/>
      <c r="FK34" s="2"/>
      <c r="FL34" s="2"/>
      <c r="FM34" s="2"/>
      <c r="FN34" s="2"/>
      <c r="FO34" s="3"/>
      <c r="FP34" s="122">
        <v>1</v>
      </c>
      <c r="FQ34" s="123"/>
      <c r="FR34" s="123"/>
      <c r="FS34" s="123"/>
      <c r="FT34" s="123"/>
      <c r="FU34" s="124"/>
      <c r="FV34" s="1"/>
      <c r="FW34" s="5"/>
      <c r="FX34" s="5"/>
      <c r="FY34" s="5"/>
      <c r="FZ34" s="5">
        <v>1</v>
      </c>
      <c r="GA34" s="2"/>
      <c r="GB34" s="2"/>
      <c r="GC34" s="2"/>
      <c r="GD34" s="2"/>
      <c r="GE34" s="3"/>
      <c r="GF34" s="122"/>
      <c r="GG34" s="123"/>
      <c r="GH34" s="123">
        <v>1</v>
      </c>
      <c r="GI34" s="123"/>
      <c r="GJ34" s="124"/>
      <c r="GK34" s="1"/>
      <c r="GL34" s="2">
        <v>1</v>
      </c>
      <c r="GM34" s="2">
        <v>1</v>
      </c>
      <c r="GN34" s="2"/>
      <c r="GO34" s="2"/>
      <c r="GP34" s="2"/>
      <c r="GQ34" s="3"/>
      <c r="GR34" s="122">
        <v>1</v>
      </c>
      <c r="GS34" s="123"/>
      <c r="GT34" s="123"/>
      <c r="GU34" s="123"/>
      <c r="GV34" s="123">
        <v>1</v>
      </c>
      <c r="GW34" s="123">
        <v>1</v>
      </c>
      <c r="GX34" s="123"/>
      <c r="GY34" s="123"/>
      <c r="GZ34" s="123"/>
      <c r="HA34" s="124"/>
      <c r="HB34" s="1"/>
      <c r="HC34" s="2">
        <v>1</v>
      </c>
      <c r="HD34" s="3"/>
      <c r="HE34" s="125"/>
      <c r="HF34" s="123"/>
      <c r="HG34" s="126"/>
      <c r="HH34" s="1">
        <v>1</v>
      </c>
      <c r="HI34" s="2"/>
      <c r="HJ34" s="2"/>
      <c r="HK34" s="2"/>
      <c r="HL34" s="2"/>
      <c r="HM34" s="2"/>
      <c r="HN34" s="3"/>
      <c r="HO34" s="122"/>
      <c r="HP34" s="123">
        <v>1</v>
      </c>
      <c r="HQ34" s="123"/>
      <c r="HR34" s="123"/>
      <c r="HS34" s="123"/>
      <c r="HT34" s="123"/>
      <c r="HU34" s="123"/>
      <c r="HV34" s="126"/>
      <c r="HW34" s="1"/>
      <c r="HX34" s="2">
        <v>1</v>
      </c>
      <c r="HY34" s="2"/>
      <c r="HZ34" s="2"/>
      <c r="IA34" s="2"/>
      <c r="IB34" s="2"/>
      <c r="IC34" s="9"/>
      <c r="ID34" s="125">
        <v>1</v>
      </c>
      <c r="IE34" s="122"/>
      <c r="IF34" s="122"/>
      <c r="IG34" s="122">
        <v>1</v>
      </c>
      <c r="IH34" s="122">
        <v>1</v>
      </c>
      <c r="II34" s="122"/>
      <c r="IJ34" s="122"/>
      <c r="IK34" s="122"/>
      <c r="IL34" s="122"/>
      <c r="IM34" s="122">
        <v>1</v>
      </c>
      <c r="IN34" s="122"/>
      <c r="IO34" s="122"/>
      <c r="IP34" s="122"/>
      <c r="IQ34" s="122"/>
      <c r="IR34" s="122"/>
      <c r="IS34" s="122">
        <v>1</v>
      </c>
      <c r="IT34" s="122"/>
      <c r="IU34" s="123"/>
      <c r="IV34" s="123"/>
      <c r="IW34" s="123"/>
      <c r="IX34" s="123"/>
      <c r="IY34" s="126"/>
      <c r="IZ34" s="5">
        <v>1</v>
      </c>
      <c r="JA34" s="2"/>
      <c r="JB34" s="9"/>
      <c r="JC34" s="125"/>
      <c r="JD34" s="123"/>
      <c r="JE34" s="123">
        <v>1</v>
      </c>
      <c r="JF34" s="123"/>
      <c r="JG34" s="123"/>
      <c r="JH34" s="126"/>
      <c r="JI34" s="5"/>
      <c r="JJ34" s="2">
        <v>1</v>
      </c>
      <c r="JK34" s="2"/>
      <c r="JL34" s="2"/>
      <c r="JM34" s="2"/>
      <c r="JN34" s="9"/>
      <c r="JO34" s="125">
        <v>1</v>
      </c>
      <c r="JP34" s="123">
        <v>1</v>
      </c>
      <c r="JQ34" s="123">
        <v>1</v>
      </c>
      <c r="JR34" s="123"/>
      <c r="JS34" s="123"/>
      <c r="JT34" s="123"/>
      <c r="JU34" s="123"/>
      <c r="JV34" s="123"/>
      <c r="JW34" s="123"/>
      <c r="JX34" s="126"/>
      <c r="JY34" s="5"/>
      <c r="JZ34" s="5"/>
      <c r="KA34" s="5"/>
      <c r="KB34" s="5"/>
      <c r="KC34" s="5"/>
      <c r="KD34" s="5"/>
      <c r="KE34" s="5"/>
      <c r="KF34" s="5"/>
      <c r="KG34" s="5"/>
      <c r="KH34" s="5"/>
      <c r="KI34" s="5"/>
      <c r="KJ34" s="5"/>
      <c r="KK34" s="5"/>
      <c r="KL34" s="5"/>
      <c r="KM34" s="5"/>
      <c r="KN34" s="5"/>
      <c r="KO34" s="2"/>
      <c r="KP34" s="9"/>
      <c r="KQ34" s="125"/>
      <c r="KR34" s="123"/>
      <c r="KS34" s="123"/>
      <c r="KT34" s="123"/>
      <c r="KU34" s="123"/>
      <c r="KV34" s="123"/>
      <c r="KW34" s="123"/>
      <c r="KX34" s="123"/>
      <c r="KY34" s="123"/>
      <c r="KZ34" s="123"/>
      <c r="LA34" s="124"/>
      <c r="LB34" s="1"/>
      <c r="LC34" s="2"/>
      <c r="LD34" s="9"/>
      <c r="LE34" s="9"/>
      <c r="LF34" s="9"/>
      <c r="LG34" s="9"/>
      <c r="LH34" s="9"/>
      <c r="LI34" s="3"/>
      <c r="LJ34" s="1"/>
      <c r="LK34" s="2"/>
      <c r="LL34" s="9"/>
      <c r="LM34" s="9"/>
      <c r="LN34" s="9"/>
      <c r="LO34" s="9"/>
      <c r="LP34" s="9"/>
      <c r="LQ34" s="3"/>
      <c r="LR34" s="122"/>
      <c r="LS34" s="122"/>
      <c r="LT34" s="122"/>
      <c r="LU34" s="122"/>
      <c r="LV34" s="122"/>
      <c r="LW34" s="122"/>
      <c r="LX34" s="124"/>
      <c r="LY34" s="1">
        <v>1</v>
      </c>
      <c r="LZ34" s="5">
        <v>1</v>
      </c>
      <c r="MA34" s="5"/>
      <c r="MB34" s="5"/>
      <c r="MC34" s="5">
        <v>1</v>
      </c>
      <c r="MD34" s="5"/>
      <c r="ME34" s="5">
        <v>1</v>
      </c>
      <c r="MF34" s="5"/>
      <c r="MG34" s="5"/>
      <c r="MH34" s="5"/>
      <c r="MI34" s="5"/>
      <c r="MJ34" s="5"/>
      <c r="MK34" s="5"/>
      <c r="ML34" s="5"/>
      <c r="MM34" s="5"/>
      <c r="MN34" s="2"/>
      <c r="MO34" s="3"/>
      <c r="MP34" s="122">
        <v>1</v>
      </c>
      <c r="MQ34" s="122"/>
      <c r="MR34" s="122"/>
      <c r="MS34" s="122"/>
      <c r="MT34" s="122">
        <v>1</v>
      </c>
      <c r="MU34" s="122">
        <v>1</v>
      </c>
      <c r="MV34" s="123"/>
      <c r="MW34" s="123"/>
      <c r="MX34" s="123"/>
      <c r="MY34" s="123">
        <v>1</v>
      </c>
      <c r="MZ34" s="123"/>
      <c r="NA34" s="123"/>
      <c r="NB34" s="124"/>
      <c r="NC34" s="1">
        <v>1</v>
      </c>
      <c r="ND34" s="5">
        <v>1</v>
      </c>
      <c r="NE34" s="5">
        <v>1</v>
      </c>
      <c r="NF34" s="5"/>
      <c r="NG34" s="5"/>
      <c r="NH34" s="3"/>
      <c r="NI34" s="1">
        <v>1</v>
      </c>
      <c r="NJ34" s="2"/>
      <c r="NK34" s="9"/>
      <c r="NL34" s="3"/>
      <c r="NM34" s="1">
        <v>1</v>
      </c>
      <c r="NN34" s="2"/>
      <c r="NO34" s="9"/>
      <c r="NP34" s="3"/>
      <c r="NQ34" s="1">
        <v>1</v>
      </c>
      <c r="NR34" s="2"/>
      <c r="NS34" s="9"/>
      <c r="NT34" s="3"/>
      <c r="NU34" s="1">
        <v>1</v>
      </c>
      <c r="NV34" s="2"/>
      <c r="NW34" s="9"/>
      <c r="NX34" s="3"/>
      <c r="NY34" s="1"/>
      <c r="NZ34" s="2">
        <v>1</v>
      </c>
      <c r="OA34" s="9"/>
      <c r="OB34" s="3" t="s">
        <v>163</v>
      </c>
      <c r="OC34" s="1"/>
      <c r="OD34" s="2">
        <v>1</v>
      </c>
      <c r="OE34" s="9"/>
      <c r="OF34" s="3" t="s">
        <v>163</v>
      </c>
      <c r="OG34" s="1"/>
      <c r="OH34" s="2">
        <v>1</v>
      </c>
      <c r="OI34" s="9"/>
      <c r="OJ34" s="3" t="s">
        <v>163</v>
      </c>
      <c r="OK34" s="1"/>
      <c r="OL34" s="2">
        <v>1</v>
      </c>
      <c r="OM34" s="9"/>
      <c r="ON34" s="3" t="s">
        <v>163</v>
      </c>
      <c r="OO34" s="1"/>
      <c r="OP34" s="2">
        <v>1</v>
      </c>
      <c r="OQ34" s="9"/>
      <c r="OR34" s="3" t="s">
        <v>163</v>
      </c>
      <c r="OS34" s="1"/>
      <c r="OT34" s="2">
        <v>1</v>
      </c>
      <c r="OU34" s="9"/>
      <c r="OV34" s="3" t="s">
        <v>163</v>
      </c>
      <c r="OW34" s="1"/>
      <c r="OX34" s="2">
        <v>1</v>
      </c>
      <c r="OY34" s="9"/>
      <c r="OZ34" s="3" t="s">
        <v>163</v>
      </c>
      <c r="PA34" s="1"/>
      <c r="PB34" s="2">
        <v>1</v>
      </c>
      <c r="PC34" s="9"/>
      <c r="PD34" s="3" t="s">
        <v>163</v>
      </c>
      <c r="PE34" s="1"/>
      <c r="PF34" s="2">
        <v>1</v>
      </c>
      <c r="PG34" s="9"/>
      <c r="PH34" s="3" t="s">
        <v>163</v>
      </c>
      <c r="PI34" s="1"/>
      <c r="PJ34" s="2">
        <v>1</v>
      </c>
      <c r="PK34" s="9"/>
      <c r="PL34" s="3" t="s">
        <v>163</v>
      </c>
      <c r="PM34" s="1"/>
      <c r="PN34" s="2">
        <v>1</v>
      </c>
      <c r="PO34" s="9"/>
      <c r="PP34" s="3" t="s">
        <v>163</v>
      </c>
      <c r="PQ34" s="1"/>
      <c r="PR34" s="2">
        <v>1</v>
      </c>
      <c r="PS34" s="9"/>
      <c r="PT34" s="3" t="s">
        <v>163</v>
      </c>
      <c r="PU34" s="1"/>
      <c r="PV34" s="2">
        <v>1</v>
      </c>
      <c r="PW34" s="9"/>
      <c r="PX34" s="3" t="s">
        <v>163</v>
      </c>
      <c r="PY34" s="1"/>
      <c r="PZ34" s="2">
        <v>1</v>
      </c>
      <c r="QA34" s="9"/>
      <c r="QB34" s="3" t="s">
        <v>163</v>
      </c>
      <c r="QC34" s="1">
        <v>1</v>
      </c>
      <c r="QD34" s="2"/>
      <c r="QE34" s="9"/>
      <c r="QF34" s="3"/>
      <c r="QG34" s="1">
        <v>1</v>
      </c>
      <c r="QH34" s="2"/>
      <c r="QI34" s="9"/>
      <c r="QJ34" s="3"/>
      <c r="QK34" s="1"/>
      <c r="QL34" s="2">
        <v>1</v>
      </c>
      <c r="QM34" s="9"/>
      <c r="QN34" s="3" t="s">
        <v>163</v>
      </c>
      <c r="QO34" s="1"/>
      <c r="QP34" s="2">
        <v>1</v>
      </c>
      <c r="QQ34" s="9"/>
      <c r="QR34" s="3" t="s">
        <v>163</v>
      </c>
      <c r="QS34" s="1"/>
      <c r="QT34" s="2">
        <v>1</v>
      </c>
      <c r="QU34" s="9"/>
      <c r="QV34" s="3" t="s">
        <v>163</v>
      </c>
      <c r="QW34" s="1"/>
      <c r="QX34" s="2">
        <v>1</v>
      </c>
      <c r="QY34" s="9"/>
      <c r="QZ34" s="3" t="s">
        <v>163</v>
      </c>
      <c r="RA34" s="1">
        <v>1</v>
      </c>
      <c r="RB34" s="2"/>
      <c r="RC34" s="9"/>
      <c r="RD34" s="3"/>
      <c r="RE34" s="1">
        <v>1</v>
      </c>
      <c r="RF34" s="2"/>
      <c r="RG34" s="9"/>
      <c r="RH34" s="3"/>
      <c r="RI34" s="137"/>
    </row>
    <row r="35" spans="1:477" x14ac:dyDescent="0.2">
      <c r="A35" s="36">
        <v>33</v>
      </c>
      <c r="B35" s="1"/>
      <c r="C35" s="2">
        <v>1</v>
      </c>
      <c r="D35" s="2"/>
      <c r="E35" s="3"/>
      <c r="F35" s="37"/>
      <c r="G35" s="38">
        <v>1</v>
      </c>
      <c r="H35" s="41"/>
      <c r="I35" s="39"/>
      <c r="J35" s="123"/>
      <c r="K35" s="123"/>
      <c r="L35" s="123"/>
      <c r="M35" s="123"/>
      <c r="N35" s="126">
        <v>1</v>
      </c>
      <c r="O35" s="1">
        <v>1</v>
      </c>
      <c r="P35" s="2"/>
      <c r="Q35" s="2"/>
      <c r="R35" s="2"/>
      <c r="S35" s="2"/>
      <c r="T35" s="2"/>
      <c r="U35" s="2"/>
      <c r="V35" s="2"/>
      <c r="W35" s="2"/>
      <c r="X35" s="2"/>
      <c r="Y35" s="2"/>
      <c r="Z35" s="2"/>
      <c r="AA35" s="2"/>
      <c r="AB35" s="3"/>
      <c r="AC35" s="37"/>
      <c r="AD35" s="38">
        <v>1</v>
      </c>
      <c r="AE35" s="38"/>
      <c r="AF35" s="38">
        <v>1</v>
      </c>
      <c r="AG35" s="38">
        <v>1</v>
      </c>
      <c r="AH35" s="38"/>
      <c r="AI35" s="38"/>
      <c r="AJ35" s="38">
        <v>1</v>
      </c>
      <c r="AK35" s="38"/>
      <c r="AL35" s="1"/>
      <c r="AM35" s="2"/>
      <c r="AN35" s="2"/>
      <c r="AO35" s="2"/>
      <c r="AP35" s="2"/>
      <c r="AQ35" s="2"/>
      <c r="AR35" s="3">
        <v>1</v>
      </c>
      <c r="AS35" s="1"/>
      <c r="AT35" s="3">
        <v>1</v>
      </c>
      <c r="AU35" s="1">
        <v>1</v>
      </c>
      <c r="AV35" s="3"/>
      <c r="AW35" s="37">
        <v>1</v>
      </c>
      <c r="AX35" s="38"/>
      <c r="AY35" s="38">
        <v>1</v>
      </c>
      <c r="AZ35" s="38">
        <v>1</v>
      </c>
      <c r="BA35" s="38"/>
      <c r="BB35" s="38"/>
      <c r="BC35" s="41"/>
      <c r="BD35" s="43"/>
      <c r="BE35" s="1"/>
      <c r="BF35" s="2"/>
      <c r="BG35" s="2"/>
      <c r="BH35" s="2"/>
      <c r="BI35" s="2"/>
      <c r="BJ35" s="2"/>
      <c r="BK35" s="2"/>
      <c r="BL35" s="14"/>
      <c r="BM35" s="37"/>
      <c r="BN35" s="58"/>
      <c r="BO35" s="58"/>
      <c r="BP35" s="58"/>
      <c r="BQ35" s="58"/>
      <c r="BR35" s="38"/>
      <c r="BS35" s="38"/>
      <c r="BT35" s="38"/>
      <c r="BU35" s="38"/>
      <c r="BV35" s="40"/>
      <c r="BW35" s="38"/>
      <c r="BX35" s="38"/>
      <c r="BY35" s="39"/>
      <c r="BZ35" s="1"/>
      <c r="CA35" s="2">
        <v>1</v>
      </c>
      <c r="CB35" s="2"/>
      <c r="CC35" s="2"/>
      <c r="CD35" s="3"/>
      <c r="CE35" s="37"/>
      <c r="CF35" s="38"/>
      <c r="CG35" s="38">
        <v>1</v>
      </c>
      <c r="CH35" s="38"/>
      <c r="CI35" s="38"/>
      <c r="CJ35" s="41"/>
      <c r="CK35" s="37">
        <v>1</v>
      </c>
      <c r="CL35" s="38"/>
      <c r="CM35" s="38"/>
      <c r="CN35" s="38"/>
      <c r="CO35" s="38"/>
      <c r="CP35" s="41"/>
      <c r="CQ35" s="39"/>
      <c r="CR35" s="37"/>
      <c r="CS35" s="38"/>
      <c r="CT35" s="38">
        <v>1</v>
      </c>
      <c r="CU35" s="39"/>
      <c r="CV35" s="1"/>
      <c r="CW35" s="2"/>
      <c r="CX35" s="2">
        <v>1</v>
      </c>
      <c r="CY35" s="2"/>
      <c r="CZ35" s="3"/>
      <c r="DA35" s="37">
        <v>1</v>
      </c>
      <c r="DB35" s="38"/>
      <c r="DC35" s="38"/>
      <c r="DD35" s="39"/>
      <c r="DE35" s="1">
        <v>1</v>
      </c>
      <c r="DF35" s="5"/>
      <c r="DG35" s="5"/>
      <c r="DH35" s="5"/>
      <c r="DI35" s="2"/>
      <c r="DJ35" s="2"/>
      <c r="DK35" s="2"/>
      <c r="DL35" s="9"/>
      <c r="DM35" s="3"/>
      <c r="DN35" s="37"/>
      <c r="DO35" s="38"/>
      <c r="DP35" s="38"/>
      <c r="DQ35" s="39">
        <v>1</v>
      </c>
      <c r="DR35" s="1">
        <v>1</v>
      </c>
      <c r="DS35" s="2"/>
      <c r="DT35" s="2"/>
      <c r="DU35" s="2">
        <v>1</v>
      </c>
      <c r="DV35" s="2"/>
      <c r="DW35" s="2">
        <v>1</v>
      </c>
      <c r="DX35" s="2"/>
      <c r="DY35" s="3"/>
      <c r="DZ35" s="37">
        <v>1</v>
      </c>
      <c r="EA35" s="58"/>
      <c r="EB35" s="58"/>
      <c r="EC35" s="58"/>
      <c r="ED35" s="58"/>
      <c r="EE35" s="58">
        <v>1</v>
      </c>
      <c r="EF35" s="58"/>
      <c r="EG35" s="38"/>
      <c r="EH35" s="39"/>
      <c r="EI35" s="1"/>
      <c r="EJ35" s="5">
        <v>1</v>
      </c>
      <c r="EK35" s="5"/>
      <c r="EL35" s="5"/>
      <c r="EM35" s="5"/>
      <c r="EN35" s="5"/>
      <c r="EO35" s="5"/>
      <c r="EP35" s="5"/>
      <c r="EQ35" s="2"/>
      <c r="ER35" s="2"/>
      <c r="ES35" s="3"/>
      <c r="ET35" s="122"/>
      <c r="EU35" s="123">
        <v>1</v>
      </c>
      <c r="EV35" s="123"/>
      <c r="EW35" s="123"/>
      <c r="EX35" s="123"/>
      <c r="EY35" s="123"/>
      <c r="EZ35" s="123"/>
      <c r="FA35" s="124"/>
      <c r="FB35" s="1"/>
      <c r="FC35" s="5"/>
      <c r="FD35" s="5"/>
      <c r="FE35" s="5"/>
      <c r="FF35" s="5"/>
      <c r="FG35" s="5"/>
      <c r="FH35" s="5"/>
      <c r="FI35" s="5"/>
      <c r="FJ35" s="5"/>
      <c r="FK35" s="2"/>
      <c r="FL35" s="2"/>
      <c r="FM35" s="2">
        <v>1</v>
      </c>
      <c r="FN35" s="2"/>
      <c r="FO35" s="3"/>
      <c r="FP35" s="122"/>
      <c r="FQ35" s="123"/>
      <c r="FR35" s="123">
        <v>1</v>
      </c>
      <c r="FS35" s="123"/>
      <c r="FT35" s="123"/>
      <c r="FU35" s="124"/>
      <c r="FV35" s="1">
        <v>1</v>
      </c>
      <c r="FW35" s="5">
        <v>1</v>
      </c>
      <c r="FX35" s="5">
        <v>1</v>
      </c>
      <c r="FY35" s="5"/>
      <c r="FZ35" s="5"/>
      <c r="GA35" s="2"/>
      <c r="GB35" s="2"/>
      <c r="GC35" s="2"/>
      <c r="GD35" s="2"/>
      <c r="GE35" s="3"/>
      <c r="GF35" s="122"/>
      <c r="GG35" s="123"/>
      <c r="GH35" s="123">
        <v>1</v>
      </c>
      <c r="GI35" s="123"/>
      <c r="GJ35" s="124"/>
      <c r="GK35" s="1"/>
      <c r="GL35" s="2"/>
      <c r="GM35" s="2"/>
      <c r="GN35" s="2"/>
      <c r="GO35" s="2"/>
      <c r="GP35" s="2"/>
      <c r="GQ35" s="3">
        <v>1</v>
      </c>
      <c r="GR35" s="122"/>
      <c r="GS35" s="123"/>
      <c r="GT35" s="123"/>
      <c r="GU35" s="123"/>
      <c r="GV35" s="123"/>
      <c r="GW35" s="123"/>
      <c r="GX35" s="123">
        <v>1</v>
      </c>
      <c r="GY35" s="123"/>
      <c r="GZ35" s="123"/>
      <c r="HA35" s="124"/>
      <c r="HB35" s="1"/>
      <c r="HC35" s="2">
        <v>1</v>
      </c>
      <c r="HD35" s="3"/>
      <c r="HE35" s="125"/>
      <c r="HF35" s="123"/>
      <c r="HG35" s="126"/>
      <c r="HH35" s="1"/>
      <c r="HI35" s="2">
        <v>1</v>
      </c>
      <c r="HJ35" s="2"/>
      <c r="HK35" s="2"/>
      <c r="HL35" s="2">
        <v>1</v>
      </c>
      <c r="HM35" s="2"/>
      <c r="HN35" s="3"/>
      <c r="HO35" s="122"/>
      <c r="HP35" s="123"/>
      <c r="HQ35" s="123"/>
      <c r="HR35" s="123"/>
      <c r="HS35" s="123">
        <v>1</v>
      </c>
      <c r="HT35" s="123"/>
      <c r="HU35" s="123"/>
      <c r="HV35" s="126"/>
      <c r="HW35" s="1"/>
      <c r="HX35" s="2"/>
      <c r="HY35" s="2"/>
      <c r="HZ35" s="2"/>
      <c r="IA35" s="2">
        <v>1</v>
      </c>
      <c r="IB35" s="2"/>
      <c r="IC35" s="9"/>
      <c r="ID35" s="125"/>
      <c r="IE35" s="122"/>
      <c r="IF35" s="122">
        <v>1</v>
      </c>
      <c r="IG35" s="122"/>
      <c r="IH35" s="122"/>
      <c r="II35" s="122"/>
      <c r="IJ35" s="122"/>
      <c r="IK35" s="122"/>
      <c r="IL35" s="122"/>
      <c r="IM35" s="122">
        <v>1</v>
      </c>
      <c r="IN35" s="122"/>
      <c r="IO35" s="122"/>
      <c r="IP35" s="122">
        <v>1</v>
      </c>
      <c r="IQ35" s="122"/>
      <c r="IR35" s="122"/>
      <c r="IS35" s="122"/>
      <c r="IT35" s="122"/>
      <c r="IU35" s="123"/>
      <c r="IV35" s="123"/>
      <c r="IW35" s="123"/>
      <c r="IX35" s="123"/>
      <c r="IY35" s="126"/>
      <c r="IZ35" s="5">
        <v>1</v>
      </c>
      <c r="JA35" s="2"/>
      <c r="JB35" s="9"/>
      <c r="JC35" s="125"/>
      <c r="JD35" s="123"/>
      <c r="JE35" s="123">
        <v>1</v>
      </c>
      <c r="JF35" s="123"/>
      <c r="JG35" s="123"/>
      <c r="JH35" s="126"/>
      <c r="JI35" s="5"/>
      <c r="JJ35" s="2"/>
      <c r="JK35" s="2"/>
      <c r="JL35" s="2"/>
      <c r="JM35" s="2"/>
      <c r="JN35" s="9">
        <v>1</v>
      </c>
      <c r="JO35" s="125"/>
      <c r="JP35" s="123">
        <v>1</v>
      </c>
      <c r="JQ35" s="123"/>
      <c r="JR35" s="123"/>
      <c r="JS35" s="123"/>
      <c r="JT35" s="123">
        <v>1</v>
      </c>
      <c r="JU35" s="123">
        <v>1</v>
      </c>
      <c r="JV35" s="123"/>
      <c r="JW35" s="123"/>
      <c r="JX35" s="126"/>
      <c r="JY35" s="5"/>
      <c r="JZ35" s="5"/>
      <c r="KA35" s="5"/>
      <c r="KB35" s="5"/>
      <c r="KC35" s="5"/>
      <c r="KD35" s="5"/>
      <c r="KE35" s="5"/>
      <c r="KF35" s="5"/>
      <c r="KG35" s="5">
        <v>1</v>
      </c>
      <c r="KH35" s="5"/>
      <c r="KI35" s="5"/>
      <c r="KJ35" s="5"/>
      <c r="KK35" s="5"/>
      <c r="KL35" s="5"/>
      <c r="KM35" s="5"/>
      <c r="KN35" s="5"/>
      <c r="KO35" s="2"/>
      <c r="KP35" s="9">
        <v>1</v>
      </c>
      <c r="KQ35" s="125"/>
      <c r="KR35" s="123"/>
      <c r="KS35" s="123"/>
      <c r="KT35" s="123"/>
      <c r="KU35" s="123"/>
      <c r="KV35" s="123"/>
      <c r="KW35" s="123"/>
      <c r="KX35" s="123"/>
      <c r="KY35" s="123"/>
      <c r="KZ35" s="123"/>
      <c r="LA35" s="124">
        <v>1</v>
      </c>
      <c r="LB35" s="1"/>
      <c r="LC35" s="2"/>
      <c r="LD35" s="9"/>
      <c r="LE35" s="9"/>
      <c r="LF35" s="9"/>
      <c r="LG35" s="9"/>
      <c r="LH35" s="9"/>
      <c r="LI35" s="3">
        <v>1</v>
      </c>
      <c r="LJ35" s="1"/>
      <c r="LK35" s="2"/>
      <c r="LL35" s="9"/>
      <c r="LM35" s="9"/>
      <c r="LN35" s="9"/>
      <c r="LO35" s="9"/>
      <c r="LP35" s="9"/>
      <c r="LQ35" s="3">
        <v>1</v>
      </c>
      <c r="LR35" s="122"/>
      <c r="LS35" s="122"/>
      <c r="LT35" s="122"/>
      <c r="LU35" s="122"/>
      <c r="LV35" s="122"/>
      <c r="LW35" s="122"/>
      <c r="LX35" s="124">
        <v>1</v>
      </c>
      <c r="LY35" s="1"/>
      <c r="LZ35" s="5">
        <v>1</v>
      </c>
      <c r="MA35" s="5"/>
      <c r="MB35" s="5">
        <v>1</v>
      </c>
      <c r="MC35" s="5">
        <v>1</v>
      </c>
      <c r="MD35" s="5"/>
      <c r="ME35" s="5">
        <v>1</v>
      </c>
      <c r="MF35" s="5"/>
      <c r="MG35" s="5"/>
      <c r="MH35" s="5">
        <v>1</v>
      </c>
      <c r="MI35" s="5"/>
      <c r="MJ35" s="5"/>
      <c r="MK35" s="5">
        <v>1</v>
      </c>
      <c r="ML35" s="5">
        <v>1</v>
      </c>
      <c r="MM35" s="5"/>
      <c r="MN35" s="2"/>
      <c r="MO35" s="3"/>
      <c r="MP35" s="122"/>
      <c r="MQ35" s="122"/>
      <c r="MR35" s="122"/>
      <c r="MS35" s="122"/>
      <c r="MT35" s="122"/>
      <c r="MU35" s="122"/>
      <c r="MV35" s="123"/>
      <c r="MW35" s="123"/>
      <c r="MX35" s="123"/>
      <c r="MY35" s="123"/>
      <c r="MZ35" s="123">
        <v>1</v>
      </c>
      <c r="NA35" s="123"/>
      <c r="NB35" s="124"/>
      <c r="NC35" s="1"/>
      <c r="ND35" s="5">
        <v>1</v>
      </c>
      <c r="NE35" s="5"/>
      <c r="NF35" s="5"/>
      <c r="NG35" s="5"/>
      <c r="NH35" s="3"/>
      <c r="NI35" s="1"/>
      <c r="NJ35" s="2"/>
      <c r="NK35" s="9"/>
      <c r="NL35" s="3" t="s">
        <v>163</v>
      </c>
      <c r="NM35" s="1"/>
      <c r="NN35" s="2"/>
      <c r="NO35" s="9">
        <v>1</v>
      </c>
      <c r="NP35" s="3"/>
      <c r="NQ35" s="1"/>
      <c r="NR35" s="2">
        <v>1</v>
      </c>
      <c r="NS35" s="9"/>
      <c r="NT35" s="3" t="s">
        <v>163</v>
      </c>
      <c r="NU35" s="1"/>
      <c r="NV35" s="2"/>
      <c r="NW35" s="9">
        <v>1</v>
      </c>
      <c r="NX35" s="3"/>
      <c r="NY35" s="1"/>
      <c r="NZ35" s="2">
        <v>1</v>
      </c>
      <c r="OA35" s="9"/>
      <c r="OB35" s="3" t="s">
        <v>163</v>
      </c>
      <c r="OC35" s="1"/>
      <c r="OD35" s="2"/>
      <c r="OE35" s="9">
        <v>1</v>
      </c>
      <c r="OF35" s="3"/>
      <c r="OG35" s="1"/>
      <c r="OH35" s="2">
        <v>1</v>
      </c>
      <c r="OI35" s="9"/>
      <c r="OJ35" s="3" t="s">
        <v>163</v>
      </c>
      <c r="OK35" s="1"/>
      <c r="OL35" s="2"/>
      <c r="OM35" s="9">
        <v>1</v>
      </c>
      <c r="ON35" s="3"/>
      <c r="OO35" s="1"/>
      <c r="OP35" s="2">
        <v>1</v>
      </c>
      <c r="OQ35" s="9"/>
      <c r="OR35" s="3" t="s">
        <v>163</v>
      </c>
      <c r="OS35" s="1"/>
      <c r="OT35" s="2"/>
      <c r="OU35" s="9">
        <v>1</v>
      </c>
      <c r="OV35" s="3"/>
      <c r="OW35" s="1"/>
      <c r="OX35" s="2">
        <v>1</v>
      </c>
      <c r="OY35" s="9"/>
      <c r="OZ35" s="3" t="s">
        <v>163</v>
      </c>
      <c r="PA35" s="1"/>
      <c r="PB35" s="2"/>
      <c r="PC35" s="9">
        <v>1</v>
      </c>
      <c r="PD35" s="3"/>
      <c r="PE35" s="1"/>
      <c r="PF35" s="2">
        <v>1</v>
      </c>
      <c r="PG35" s="9"/>
      <c r="PH35" s="3" t="s">
        <v>163</v>
      </c>
      <c r="PI35" s="1"/>
      <c r="PJ35" s="2"/>
      <c r="PK35" s="9">
        <v>1</v>
      </c>
      <c r="PL35" s="3"/>
      <c r="PM35" s="1"/>
      <c r="PN35" s="2">
        <v>1</v>
      </c>
      <c r="PO35" s="9"/>
      <c r="PP35" s="3" t="s">
        <v>163</v>
      </c>
      <c r="PQ35" s="1"/>
      <c r="PR35" s="2"/>
      <c r="PS35" s="9">
        <v>1</v>
      </c>
      <c r="PT35" s="3"/>
      <c r="PU35" s="1"/>
      <c r="PV35" s="2">
        <v>1</v>
      </c>
      <c r="PW35" s="9"/>
      <c r="PX35" s="3" t="s">
        <v>163</v>
      </c>
      <c r="PY35" s="1"/>
      <c r="PZ35" s="2"/>
      <c r="QA35" s="9">
        <v>1</v>
      </c>
      <c r="QB35" s="3"/>
      <c r="QC35" s="1"/>
      <c r="QD35" s="2">
        <v>1</v>
      </c>
      <c r="QE35" s="9"/>
      <c r="QF35" s="3" t="s">
        <v>295</v>
      </c>
      <c r="QG35" s="1"/>
      <c r="QH35" s="2"/>
      <c r="QI35" s="9">
        <v>1</v>
      </c>
      <c r="QJ35" s="3"/>
      <c r="QK35" s="1"/>
      <c r="QL35" s="2">
        <v>1</v>
      </c>
      <c r="QM35" s="9"/>
      <c r="QN35" s="3" t="s">
        <v>163</v>
      </c>
      <c r="QO35" s="1"/>
      <c r="QP35" s="2"/>
      <c r="QQ35" s="9">
        <v>1</v>
      </c>
      <c r="QR35" s="3"/>
      <c r="QS35" s="1"/>
      <c r="QT35" s="2">
        <v>1</v>
      </c>
      <c r="QU35" s="9"/>
      <c r="QV35" s="3" t="s">
        <v>163</v>
      </c>
      <c r="QW35" s="1"/>
      <c r="QX35" s="2"/>
      <c r="QY35" s="9">
        <v>1</v>
      </c>
      <c r="QZ35" s="3"/>
      <c r="RA35" s="1"/>
      <c r="RB35" s="2">
        <v>1</v>
      </c>
      <c r="RC35" s="9"/>
      <c r="RD35" s="3" t="s">
        <v>163</v>
      </c>
      <c r="RE35" s="1"/>
      <c r="RF35" s="2"/>
      <c r="RG35" s="9">
        <v>1</v>
      </c>
      <c r="RH35" s="3"/>
      <c r="RI35" s="137"/>
    </row>
    <row r="36" spans="1:477" x14ac:dyDescent="0.2">
      <c r="A36" s="36">
        <v>34</v>
      </c>
      <c r="B36" s="1"/>
      <c r="C36" s="2">
        <v>1</v>
      </c>
      <c r="D36" s="2"/>
      <c r="E36" s="3"/>
      <c r="F36" s="37"/>
      <c r="G36" s="38">
        <v>1</v>
      </c>
      <c r="H36" s="41"/>
      <c r="I36" s="39"/>
      <c r="J36" s="123"/>
      <c r="K36" s="123">
        <v>1</v>
      </c>
      <c r="L36" s="123"/>
      <c r="M36" s="123"/>
      <c r="N36" s="126"/>
      <c r="O36" s="1">
        <v>1</v>
      </c>
      <c r="P36" s="2"/>
      <c r="Q36" s="2"/>
      <c r="R36" s="2"/>
      <c r="S36" s="2"/>
      <c r="T36" s="2"/>
      <c r="U36" s="2"/>
      <c r="V36" s="2"/>
      <c r="W36" s="2"/>
      <c r="X36" s="2"/>
      <c r="Y36" s="2"/>
      <c r="Z36" s="2"/>
      <c r="AA36" s="2"/>
      <c r="AB36" s="3"/>
      <c r="AC36" s="37"/>
      <c r="AD36" s="38"/>
      <c r="AE36" s="38"/>
      <c r="AF36" s="38">
        <v>1</v>
      </c>
      <c r="AG36" s="38"/>
      <c r="AH36" s="38"/>
      <c r="AI36" s="38"/>
      <c r="AJ36" s="38"/>
      <c r="AK36" s="38"/>
      <c r="AL36" s="1"/>
      <c r="AM36" s="2"/>
      <c r="AN36" s="2"/>
      <c r="AO36" s="2"/>
      <c r="AP36" s="2"/>
      <c r="AQ36" s="2"/>
      <c r="AR36" s="3">
        <v>1</v>
      </c>
      <c r="AS36" s="1">
        <v>1</v>
      </c>
      <c r="AT36" s="3"/>
      <c r="AU36" s="1"/>
      <c r="AV36" s="3">
        <v>1</v>
      </c>
      <c r="AW36" s="37"/>
      <c r="AX36" s="38"/>
      <c r="AY36" s="38">
        <v>1</v>
      </c>
      <c r="AZ36" s="38"/>
      <c r="BA36" s="38"/>
      <c r="BB36" s="38">
        <v>1</v>
      </c>
      <c r="BC36" s="41"/>
      <c r="BD36" s="39"/>
      <c r="BE36" s="1"/>
      <c r="BF36" s="2"/>
      <c r="BG36" s="2"/>
      <c r="BH36" s="2"/>
      <c r="BI36" s="2"/>
      <c r="BJ36" s="2"/>
      <c r="BK36" s="2"/>
      <c r="BL36" s="3"/>
      <c r="BM36" s="37"/>
      <c r="BN36" s="58"/>
      <c r="BO36" s="58"/>
      <c r="BP36" s="58"/>
      <c r="BQ36" s="58"/>
      <c r="BR36" s="38">
        <v>1</v>
      </c>
      <c r="BS36" s="38"/>
      <c r="BT36" s="38"/>
      <c r="BU36" s="38"/>
      <c r="BV36" s="40"/>
      <c r="BW36" s="38"/>
      <c r="BX36" s="38"/>
      <c r="BY36" s="39"/>
      <c r="BZ36" s="1">
        <v>1</v>
      </c>
      <c r="CA36" s="2"/>
      <c r="CB36" s="2"/>
      <c r="CC36" s="2"/>
      <c r="CD36" s="3"/>
      <c r="CE36" s="37"/>
      <c r="CF36" s="38"/>
      <c r="CG36" s="38">
        <v>1</v>
      </c>
      <c r="CH36" s="38"/>
      <c r="CI36" s="38"/>
      <c r="CJ36" s="41"/>
      <c r="CK36" s="37">
        <v>1</v>
      </c>
      <c r="CL36" s="38"/>
      <c r="CM36" s="38"/>
      <c r="CN36" s="38"/>
      <c r="CO36" s="38"/>
      <c r="CP36" s="41"/>
      <c r="CQ36" s="39"/>
      <c r="CR36" s="37"/>
      <c r="CS36" s="38">
        <v>1</v>
      </c>
      <c r="CT36" s="38"/>
      <c r="CU36" s="39"/>
      <c r="CV36" s="1">
        <v>1</v>
      </c>
      <c r="CW36" s="2"/>
      <c r="CX36" s="2"/>
      <c r="CY36" s="2"/>
      <c r="CZ36" s="3"/>
      <c r="DA36" s="37"/>
      <c r="DB36" s="38"/>
      <c r="DC36" s="38">
        <v>1</v>
      </c>
      <c r="DD36" s="39"/>
      <c r="DE36" s="1"/>
      <c r="DF36" s="5"/>
      <c r="DG36" s="5"/>
      <c r="DH36" s="5"/>
      <c r="DI36" s="2"/>
      <c r="DJ36" s="2"/>
      <c r="DK36" s="2"/>
      <c r="DL36" s="9"/>
      <c r="DM36" s="3"/>
      <c r="DN36" s="37"/>
      <c r="DO36" s="38">
        <v>1</v>
      </c>
      <c r="DP36" s="38"/>
      <c r="DQ36" s="39"/>
      <c r="DR36" s="1">
        <v>1</v>
      </c>
      <c r="DS36" s="2">
        <v>1</v>
      </c>
      <c r="DT36" s="2">
        <v>1</v>
      </c>
      <c r="DU36" s="2"/>
      <c r="DV36" s="2"/>
      <c r="DW36" s="2"/>
      <c r="DX36" s="2"/>
      <c r="DY36" s="3"/>
      <c r="DZ36" s="37">
        <v>1</v>
      </c>
      <c r="EA36" s="58"/>
      <c r="EB36" s="58">
        <v>1</v>
      </c>
      <c r="EC36" s="58"/>
      <c r="ED36" s="58">
        <v>1</v>
      </c>
      <c r="EE36" s="58"/>
      <c r="EF36" s="58"/>
      <c r="EG36" s="38"/>
      <c r="EH36" s="52"/>
      <c r="EI36" s="1"/>
      <c r="EJ36" s="5"/>
      <c r="EK36" s="5"/>
      <c r="EL36" s="5"/>
      <c r="EM36" s="5"/>
      <c r="EN36" s="5">
        <v>1</v>
      </c>
      <c r="EO36" s="5"/>
      <c r="EP36" s="5"/>
      <c r="EQ36" s="2"/>
      <c r="ER36" s="2"/>
      <c r="ES36" s="3"/>
      <c r="ET36" s="122"/>
      <c r="EU36" s="123">
        <v>1</v>
      </c>
      <c r="EV36" s="123"/>
      <c r="EW36" s="123"/>
      <c r="EX36" s="123"/>
      <c r="EY36" s="123"/>
      <c r="EZ36" s="123"/>
      <c r="FA36" s="124"/>
      <c r="FB36" s="1"/>
      <c r="FC36" s="5"/>
      <c r="FD36" s="5"/>
      <c r="FE36" s="5"/>
      <c r="FF36" s="5"/>
      <c r="FG36" s="5"/>
      <c r="FH36" s="5"/>
      <c r="FI36" s="5"/>
      <c r="FJ36" s="5"/>
      <c r="FK36" s="2"/>
      <c r="FL36" s="2"/>
      <c r="FM36" s="2"/>
      <c r="FN36" s="2">
        <v>1</v>
      </c>
      <c r="FO36" s="3"/>
      <c r="FP36" s="122">
        <v>1</v>
      </c>
      <c r="FQ36" s="123"/>
      <c r="FR36" s="123"/>
      <c r="FS36" s="123"/>
      <c r="FT36" s="123"/>
      <c r="FU36" s="124"/>
      <c r="FV36" s="1"/>
      <c r="FW36" s="5"/>
      <c r="FX36" s="5"/>
      <c r="FY36" s="5">
        <v>1</v>
      </c>
      <c r="FZ36" s="5">
        <v>1</v>
      </c>
      <c r="GA36" s="2"/>
      <c r="GB36" s="2"/>
      <c r="GC36" s="2"/>
      <c r="GD36" s="2"/>
      <c r="GE36" s="3"/>
      <c r="GF36" s="122"/>
      <c r="GG36" s="123">
        <v>1</v>
      </c>
      <c r="GH36" s="123"/>
      <c r="GI36" s="123"/>
      <c r="GJ36" s="124"/>
      <c r="GK36" s="1"/>
      <c r="GL36" s="2"/>
      <c r="GM36" s="2">
        <v>1</v>
      </c>
      <c r="GN36" s="2"/>
      <c r="GO36" s="2"/>
      <c r="GP36" s="2"/>
      <c r="GQ36" s="3"/>
      <c r="GR36" s="122"/>
      <c r="GS36" s="123"/>
      <c r="GT36" s="123"/>
      <c r="GU36" s="123"/>
      <c r="GV36" s="123">
        <v>1</v>
      </c>
      <c r="GW36" s="123"/>
      <c r="GX36" s="123"/>
      <c r="GY36" s="123"/>
      <c r="GZ36" s="123"/>
      <c r="HA36" s="124"/>
      <c r="HB36" s="1"/>
      <c r="HC36" s="2">
        <v>1</v>
      </c>
      <c r="HD36" s="3"/>
      <c r="HE36" s="125"/>
      <c r="HF36" s="123"/>
      <c r="HG36" s="126"/>
      <c r="HH36" s="1">
        <v>1</v>
      </c>
      <c r="HI36" s="2"/>
      <c r="HJ36" s="2"/>
      <c r="HK36" s="2"/>
      <c r="HL36" s="2"/>
      <c r="HM36" s="2"/>
      <c r="HN36" s="3"/>
      <c r="HO36" s="122"/>
      <c r="HP36" s="123"/>
      <c r="HQ36" s="123"/>
      <c r="HR36" s="123"/>
      <c r="HS36" s="123"/>
      <c r="HT36" s="123"/>
      <c r="HU36" s="123"/>
      <c r="HV36" s="126"/>
      <c r="HW36" s="1"/>
      <c r="HX36" s="2"/>
      <c r="HY36" s="2"/>
      <c r="HZ36" s="2"/>
      <c r="IA36" s="2"/>
      <c r="IB36" s="2"/>
      <c r="IC36" s="9"/>
      <c r="ID36" s="125"/>
      <c r="IE36" s="122"/>
      <c r="IF36" s="122"/>
      <c r="IG36" s="122"/>
      <c r="IH36" s="122"/>
      <c r="II36" s="122"/>
      <c r="IJ36" s="122"/>
      <c r="IK36" s="122"/>
      <c r="IL36" s="122"/>
      <c r="IM36" s="122"/>
      <c r="IN36" s="122"/>
      <c r="IO36" s="122"/>
      <c r="IP36" s="122"/>
      <c r="IQ36" s="122"/>
      <c r="IR36" s="122"/>
      <c r="IS36" s="122"/>
      <c r="IT36" s="122"/>
      <c r="IU36" s="123"/>
      <c r="IV36" s="123"/>
      <c r="IW36" s="123"/>
      <c r="IX36" s="123"/>
      <c r="IY36" s="126"/>
      <c r="IZ36" s="5"/>
      <c r="JA36" s="2"/>
      <c r="JB36" s="9"/>
      <c r="JC36" s="125"/>
      <c r="JD36" s="123"/>
      <c r="JE36" s="123"/>
      <c r="JF36" s="123"/>
      <c r="JG36" s="123"/>
      <c r="JH36" s="126"/>
      <c r="JI36" s="5"/>
      <c r="JJ36" s="2"/>
      <c r="JK36" s="2"/>
      <c r="JL36" s="2"/>
      <c r="JM36" s="2"/>
      <c r="JN36" s="9"/>
      <c r="JO36" s="125"/>
      <c r="JP36" s="123"/>
      <c r="JQ36" s="123"/>
      <c r="JR36" s="123"/>
      <c r="JS36" s="123"/>
      <c r="JT36" s="123"/>
      <c r="JU36" s="123"/>
      <c r="JV36" s="123"/>
      <c r="JW36" s="123"/>
      <c r="JX36" s="126"/>
      <c r="JY36" s="5"/>
      <c r="JZ36" s="5"/>
      <c r="KA36" s="5"/>
      <c r="KB36" s="5"/>
      <c r="KC36" s="5"/>
      <c r="KD36" s="5"/>
      <c r="KE36" s="5"/>
      <c r="KF36" s="5"/>
      <c r="KG36" s="5"/>
      <c r="KH36" s="5"/>
      <c r="KI36" s="5"/>
      <c r="KJ36" s="5"/>
      <c r="KK36" s="5"/>
      <c r="KL36" s="5"/>
      <c r="KM36" s="5"/>
      <c r="KN36" s="5"/>
      <c r="KO36" s="2"/>
      <c r="KP36" s="9"/>
      <c r="KQ36" s="125"/>
      <c r="KR36" s="123"/>
      <c r="KS36" s="123"/>
      <c r="KT36" s="123"/>
      <c r="KU36" s="123"/>
      <c r="KV36" s="123"/>
      <c r="KW36" s="123"/>
      <c r="KX36" s="123"/>
      <c r="KY36" s="123"/>
      <c r="KZ36" s="123"/>
      <c r="LA36" s="124"/>
      <c r="LB36" s="1"/>
      <c r="LC36" s="2"/>
      <c r="LD36" s="9"/>
      <c r="LE36" s="9"/>
      <c r="LF36" s="9"/>
      <c r="LG36" s="9"/>
      <c r="LH36" s="9"/>
      <c r="LI36" s="3"/>
      <c r="LJ36" s="1"/>
      <c r="LK36" s="2"/>
      <c r="LL36" s="9"/>
      <c r="LM36" s="9"/>
      <c r="LN36" s="9"/>
      <c r="LO36" s="9"/>
      <c r="LP36" s="9"/>
      <c r="LQ36" s="3"/>
      <c r="LR36" s="122"/>
      <c r="LS36" s="122"/>
      <c r="LT36" s="122"/>
      <c r="LU36" s="122"/>
      <c r="LV36" s="122"/>
      <c r="LW36" s="122"/>
      <c r="LX36" s="124"/>
      <c r="LY36" s="1">
        <v>1</v>
      </c>
      <c r="LZ36" s="5"/>
      <c r="MA36" s="5"/>
      <c r="MB36" s="5"/>
      <c r="MC36" s="5"/>
      <c r="MD36" s="5"/>
      <c r="ME36" s="5"/>
      <c r="MF36" s="5"/>
      <c r="MG36" s="5"/>
      <c r="MH36" s="5"/>
      <c r="MI36" s="5"/>
      <c r="MJ36" s="5"/>
      <c r="MK36" s="5"/>
      <c r="ML36" s="5"/>
      <c r="MM36" s="5"/>
      <c r="MN36" s="2"/>
      <c r="MO36" s="3"/>
      <c r="MP36" s="122">
        <v>1</v>
      </c>
      <c r="MQ36" s="122"/>
      <c r="MR36" s="122"/>
      <c r="MS36" s="122"/>
      <c r="MT36" s="122"/>
      <c r="MU36" s="122"/>
      <c r="MV36" s="123"/>
      <c r="MW36" s="123"/>
      <c r="MX36" s="123"/>
      <c r="MY36" s="123"/>
      <c r="MZ36" s="123"/>
      <c r="NA36" s="123"/>
      <c r="NB36" s="124"/>
      <c r="NC36" s="1">
        <v>1</v>
      </c>
      <c r="ND36" s="5">
        <v>1</v>
      </c>
      <c r="NE36" s="5"/>
      <c r="NF36" s="5"/>
      <c r="NG36" s="5"/>
      <c r="NH36" s="3"/>
      <c r="NI36" s="1">
        <v>1</v>
      </c>
      <c r="NJ36" s="2"/>
      <c r="NK36" s="9"/>
      <c r="NL36" s="3"/>
      <c r="NM36" s="1">
        <v>1</v>
      </c>
      <c r="NN36" s="2"/>
      <c r="NO36" s="9"/>
      <c r="NP36" s="3"/>
      <c r="NQ36" s="1"/>
      <c r="NR36" s="2">
        <v>1</v>
      </c>
      <c r="NS36" s="9"/>
      <c r="NT36" s="3" t="s">
        <v>164</v>
      </c>
      <c r="NU36" s="1"/>
      <c r="NV36" s="2">
        <v>1</v>
      </c>
      <c r="NW36" s="9"/>
      <c r="NX36" s="3" t="s">
        <v>164</v>
      </c>
      <c r="NY36" s="1"/>
      <c r="NZ36" s="2">
        <v>1</v>
      </c>
      <c r="OA36" s="9"/>
      <c r="OB36" s="3" t="s">
        <v>295</v>
      </c>
      <c r="OC36" s="1"/>
      <c r="OD36" s="2"/>
      <c r="OE36" s="9">
        <v>1</v>
      </c>
      <c r="OF36" s="3" t="s">
        <v>295</v>
      </c>
      <c r="OG36" s="1"/>
      <c r="OH36" s="2">
        <v>1</v>
      </c>
      <c r="OI36" s="9"/>
      <c r="OJ36" s="3" t="s">
        <v>292</v>
      </c>
      <c r="OK36" s="1"/>
      <c r="OL36" s="2">
        <v>1</v>
      </c>
      <c r="OM36" s="9"/>
      <c r="ON36" s="3" t="s">
        <v>292</v>
      </c>
      <c r="OO36" s="1"/>
      <c r="OP36" s="2">
        <v>1</v>
      </c>
      <c r="OQ36" s="9"/>
      <c r="OR36" s="3" t="s">
        <v>163</v>
      </c>
      <c r="OS36" s="1"/>
      <c r="OT36" s="2">
        <v>1</v>
      </c>
      <c r="OU36" s="9"/>
      <c r="OV36" s="3" t="s">
        <v>163</v>
      </c>
      <c r="OW36" s="1"/>
      <c r="OX36" s="2">
        <v>1</v>
      </c>
      <c r="OY36" s="9"/>
      <c r="OZ36" s="3" t="s">
        <v>163</v>
      </c>
      <c r="PA36" s="1"/>
      <c r="PB36" s="2">
        <v>1</v>
      </c>
      <c r="PC36" s="9"/>
      <c r="PD36" s="3" t="s">
        <v>163</v>
      </c>
      <c r="PE36" s="1"/>
      <c r="PF36" s="2">
        <v>1</v>
      </c>
      <c r="PG36" s="9"/>
      <c r="PH36" s="3" t="s">
        <v>163</v>
      </c>
      <c r="PI36" s="1"/>
      <c r="PJ36" s="2">
        <v>1</v>
      </c>
      <c r="PK36" s="9"/>
      <c r="PL36" s="3" t="s">
        <v>163</v>
      </c>
      <c r="PM36" s="1"/>
      <c r="PN36" s="2">
        <v>1</v>
      </c>
      <c r="PO36" s="9"/>
      <c r="PP36" s="3" t="s">
        <v>163</v>
      </c>
      <c r="PQ36" s="1"/>
      <c r="PR36" s="2">
        <v>1</v>
      </c>
      <c r="PS36" s="9"/>
      <c r="PT36" s="3" t="s">
        <v>163</v>
      </c>
      <c r="PU36" s="1"/>
      <c r="PV36" s="2">
        <v>1</v>
      </c>
      <c r="PW36" s="9"/>
      <c r="PX36" s="3" t="s">
        <v>292</v>
      </c>
      <c r="PY36" s="1">
        <v>1</v>
      </c>
      <c r="PZ36" s="2"/>
      <c r="QA36" s="9"/>
      <c r="QB36" s="3"/>
      <c r="QC36" s="1"/>
      <c r="QD36" s="2">
        <v>1</v>
      </c>
      <c r="QE36" s="9"/>
      <c r="QF36" s="3" t="s">
        <v>292</v>
      </c>
      <c r="QG36" s="1">
        <v>1</v>
      </c>
      <c r="QH36" s="2"/>
      <c r="QI36" s="9"/>
      <c r="QJ36" s="3"/>
      <c r="QK36" s="1"/>
      <c r="QL36" s="2">
        <v>1</v>
      </c>
      <c r="QM36" s="9"/>
      <c r="QN36" s="3" t="s">
        <v>292</v>
      </c>
      <c r="QO36" s="1">
        <v>1</v>
      </c>
      <c r="QP36" s="2"/>
      <c r="QQ36" s="9"/>
      <c r="QR36" s="3"/>
      <c r="QS36" s="1"/>
      <c r="QT36" s="2">
        <v>1</v>
      </c>
      <c r="QU36" s="9"/>
      <c r="QV36" s="3" t="s">
        <v>163</v>
      </c>
      <c r="QW36" s="1"/>
      <c r="QX36" s="2">
        <v>1</v>
      </c>
      <c r="QY36" s="9"/>
      <c r="QZ36" s="3" t="s">
        <v>163</v>
      </c>
      <c r="RA36" s="1"/>
      <c r="RB36" s="2">
        <v>1</v>
      </c>
      <c r="RC36" s="9"/>
      <c r="RD36" s="3" t="s">
        <v>163</v>
      </c>
      <c r="RE36" s="1"/>
      <c r="RF36" s="2">
        <v>1</v>
      </c>
      <c r="RG36" s="9"/>
      <c r="RH36" s="3" t="s">
        <v>163</v>
      </c>
      <c r="RI36" s="137"/>
    </row>
    <row r="37" spans="1:477" x14ac:dyDescent="0.2">
      <c r="A37" s="36">
        <v>35</v>
      </c>
      <c r="B37" s="1"/>
      <c r="C37" s="2"/>
      <c r="D37" s="2"/>
      <c r="E37" s="3"/>
      <c r="F37" s="37"/>
      <c r="G37" s="38"/>
      <c r="H37" s="41"/>
      <c r="I37" s="39"/>
      <c r="J37" s="123"/>
      <c r="K37" s="123"/>
      <c r="L37" s="123"/>
      <c r="M37" s="123"/>
      <c r="N37" s="126"/>
      <c r="O37" s="1"/>
      <c r="P37" s="2"/>
      <c r="Q37" s="2"/>
      <c r="R37" s="2"/>
      <c r="S37" s="2"/>
      <c r="T37" s="2"/>
      <c r="U37" s="2"/>
      <c r="V37" s="2"/>
      <c r="W37" s="2"/>
      <c r="X37" s="2"/>
      <c r="Y37" s="2"/>
      <c r="Z37" s="2"/>
      <c r="AA37" s="2"/>
      <c r="AB37" s="3"/>
      <c r="AC37" s="37"/>
      <c r="AD37" s="38"/>
      <c r="AE37" s="38"/>
      <c r="AF37" s="38"/>
      <c r="AG37" s="38"/>
      <c r="AH37" s="38"/>
      <c r="AI37" s="38"/>
      <c r="AJ37" s="38"/>
      <c r="AK37" s="38"/>
      <c r="AL37" s="1"/>
      <c r="AM37" s="2"/>
      <c r="AN37" s="2"/>
      <c r="AO37" s="2"/>
      <c r="AP37" s="2"/>
      <c r="AQ37" s="2"/>
      <c r="AR37" s="3"/>
      <c r="AS37" s="1"/>
      <c r="AT37" s="3"/>
      <c r="AU37" s="1"/>
      <c r="AV37" s="3"/>
      <c r="AW37" s="37"/>
      <c r="AX37" s="38"/>
      <c r="AY37" s="38"/>
      <c r="AZ37" s="38"/>
      <c r="BA37" s="38"/>
      <c r="BB37" s="38"/>
      <c r="BC37" s="41"/>
      <c r="BD37" s="39"/>
      <c r="BE37" s="1"/>
      <c r="BF37" s="2"/>
      <c r="BG37" s="2"/>
      <c r="BH37" s="2"/>
      <c r="BI37" s="2"/>
      <c r="BJ37" s="2"/>
      <c r="BK37" s="2"/>
      <c r="BL37" s="3"/>
      <c r="BM37" s="37"/>
      <c r="BN37" s="58"/>
      <c r="BO37" s="58"/>
      <c r="BP37" s="58"/>
      <c r="BQ37" s="58"/>
      <c r="BR37" s="38"/>
      <c r="BS37" s="38"/>
      <c r="BT37" s="38"/>
      <c r="BU37" s="38"/>
      <c r="BV37" s="40"/>
      <c r="BW37" s="38"/>
      <c r="BX37" s="38"/>
      <c r="BY37" s="39"/>
      <c r="BZ37" s="1"/>
      <c r="CA37" s="2"/>
      <c r="CB37" s="2"/>
      <c r="CC37" s="2"/>
      <c r="CD37" s="3"/>
      <c r="CE37" s="37"/>
      <c r="CF37" s="38"/>
      <c r="CG37" s="38"/>
      <c r="CH37" s="38"/>
      <c r="CI37" s="38"/>
      <c r="CJ37" s="41"/>
      <c r="CK37" s="37"/>
      <c r="CL37" s="38"/>
      <c r="CM37" s="38"/>
      <c r="CN37" s="38"/>
      <c r="CO37" s="38"/>
      <c r="CP37" s="41"/>
      <c r="CQ37" s="39"/>
      <c r="CR37" s="37"/>
      <c r="CS37" s="38"/>
      <c r="CT37" s="38"/>
      <c r="CU37" s="39"/>
      <c r="CV37" s="1"/>
      <c r="CW37" s="2"/>
      <c r="CX37" s="2"/>
      <c r="CY37" s="2"/>
      <c r="CZ37" s="3"/>
      <c r="DA37" s="37"/>
      <c r="DB37" s="38"/>
      <c r="DC37" s="38"/>
      <c r="DD37" s="39"/>
      <c r="DE37" s="1"/>
      <c r="DF37" s="5"/>
      <c r="DG37" s="5"/>
      <c r="DH37" s="5"/>
      <c r="DI37" s="2"/>
      <c r="DJ37" s="2"/>
      <c r="DK37" s="2"/>
      <c r="DL37" s="9"/>
      <c r="DM37" s="3"/>
      <c r="DN37" s="37"/>
      <c r="DO37" s="38"/>
      <c r="DP37" s="38"/>
      <c r="DQ37" s="39"/>
      <c r="DR37" s="1"/>
      <c r="DS37" s="2"/>
      <c r="DT37" s="2"/>
      <c r="DU37" s="2"/>
      <c r="DV37" s="2"/>
      <c r="DW37" s="2"/>
      <c r="DX37" s="2"/>
      <c r="DY37" s="3"/>
      <c r="DZ37" s="37"/>
      <c r="EA37" s="58"/>
      <c r="EB37" s="58"/>
      <c r="EC37" s="58"/>
      <c r="ED37" s="58"/>
      <c r="EE37" s="58"/>
      <c r="EF37" s="58"/>
      <c r="EG37" s="38"/>
      <c r="EH37" s="39"/>
      <c r="EI37" s="1"/>
      <c r="EJ37" s="5"/>
      <c r="EK37" s="5"/>
      <c r="EL37" s="5"/>
      <c r="EM37" s="5"/>
      <c r="EN37" s="5"/>
      <c r="EO37" s="5"/>
      <c r="EP37" s="5"/>
      <c r="EQ37" s="2"/>
      <c r="ER37" s="2"/>
      <c r="ES37" s="11"/>
      <c r="ET37" s="122"/>
      <c r="EU37" s="123"/>
      <c r="EV37" s="123"/>
      <c r="EW37" s="123"/>
      <c r="EX37" s="123"/>
      <c r="EY37" s="123"/>
      <c r="EZ37" s="123"/>
      <c r="FA37" s="124"/>
      <c r="FB37" s="1"/>
      <c r="FC37" s="5"/>
      <c r="FD37" s="5"/>
      <c r="FE37" s="5"/>
      <c r="FF37" s="5"/>
      <c r="FG37" s="5"/>
      <c r="FH37" s="5"/>
      <c r="FI37" s="5"/>
      <c r="FJ37" s="5"/>
      <c r="FK37" s="2"/>
      <c r="FL37" s="2"/>
      <c r="FM37" s="2"/>
      <c r="FN37" s="2"/>
      <c r="FO37" s="3"/>
      <c r="FP37" s="122"/>
      <c r="FQ37" s="123"/>
      <c r="FR37" s="123"/>
      <c r="FS37" s="123"/>
      <c r="FT37" s="123"/>
      <c r="FU37" s="124"/>
      <c r="FV37" s="1"/>
      <c r="FW37" s="5"/>
      <c r="FX37" s="5"/>
      <c r="FY37" s="5"/>
      <c r="FZ37" s="5"/>
      <c r="GA37" s="2"/>
      <c r="GB37" s="2"/>
      <c r="GC37" s="2"/>
      <c r="GD37" s="2"/>
      <c r="GE37" s="3"/>
      <c r="GF37" s="122"/>
      <c r="GG37" s="123"/>
      <c r="GH37" s="123"/>
      <c r="GI37" s="123"/>
      <c r="GJ37" s="124"/>
      <c r="GK37" s="1"/>
      <c r="GL37" s="2"/>
      <c r="GM37" s="2"/>
      <c r="GN37" s="2"/>
      <c r="GO37" s="2"/>
      <c r="GP37" s="2"/>
      <c r="GQ37" s="3"/>
      <c r="GR37" s="122"/>
      <c r="GS37" s="123"/>
      <c r="GT37" s="123"/>
      <c r="GU37" s="123"/>
      <c r="GV37" s="123"/>
      <c r="GW37" s="123"/>
      <c r="GX37" s="123"/>
      <c r="GY37" s="123"/>
      <c r="GZ37" s="123"/>
      <c r="HA37" s="124"/>
      <c r="HB37" s="1"/>
      <c r="HC37" s="2"/>
      <c r="HD37" s="3"/>
      <c r="HE37" s="125"/>
      <c r="HF37" s="123"/>
      <c r="HG37" s="126"/>
      <c r="HH37" s="1"/>
      <c r="HI37" s="2"/>
      <c r="HJ37" s="2"/>
      <c r="HK37" s="2"/>
      <c r="HL37" s="2"/>
      <c r="HM37" s="2"/>
      <c r="HN37" s="3"/>
      <c r="HO37" s="122">
        <v>1</v>
      </c>
      <c r="HP37" s="123"/>
      <c r="HQ37" s="123"/>
      <c r="HR37" s="123"/>
      <c r="HS37" s="123"/>
      <c r="HT37" s="123"/>
      <c r="HU37" s="123"/>
      <c r="HV37" s="126"/>
      <c r="HW37" s="1">
        <v>1</v>
      </c>
      <c r="HX37" s="2"/>
      <c r="HY37" s="2"/>
      <c r="HZ37" s="2"/>
      <c r="IA37" s="2"/>
      <c r="IB37" s="2"/>
      <c r="IC37" s="9"/>
      <c r="ID37" s="125"/>
      <c r="IE37" s="122">
        <v>1</v>
      </c>
      <c r="IF37" s="122">
        <v>1</v>
      </c>
      <c r="IG37" s="122">
        <v>1</v>
      </c>
      <c r="IH37" s="122"/>
      <c r="II37" s="122"/>
      <c r="IJ37" s="122"/>
      <c r="IK37" s="122"/>
      <c r="IL37" s="122"/>
      <c r="IM37" s="122">
        <v>1</v>
      </c>
      <c r="IN37" s="122"/>
      <c r="IO37" s="122"/>
      <c r="IP37" s="122"/>
      <c r="IQ37" s="122"/>
      <c r="IR37" s="122"/>
      <c r="IS37" s="122">
        <v>1</v>
      </c>
      <c r="IT37" s="122"/>
      <c r="IU37" s="123"/>
      <c r="IV37" s="123"/>
      <c r="IW37" s="123"/>
      <c r="IX37" s="123"/>
      <c r="IY37" s="126"/>
      <c r="IZ37" s="5">
        <v>1</v>
      </c>
      <c r="JA37" s="2"/>
      <c r="JB37" s="9"/>
      <c r="JC37" s="125"/>
      <c r="JD37" s="123"/>
      <c r="JE37" s="123">
        <v>1</v>
      </c>
      <c r="JF37" s="123"/>
      <c r="JG37" s="123"/>
      <c r="JH37" s="126"/>
      <c r="JI37" s="5"/>
      <c r="JJ37" s="2">
        <v>1</v>
      </c>
      <c r="JK37" s="2"/>
      <c r="JL37" s="2"/>
      <c r="JM37" s="2"/>
      <c r="JN37" s="9"/>
      <c r="JO37" s="125"/>
      <c r="JP37" s="123"/>
      <c r="JQ37" s="123"/>
      <c r="JR37" s="123"/>
      <c r="JS37" s="123"/>
      <c r="JT37" s="123"/>
      <c r="JU37" s="123"/>
      <c r="JV37" s="123"/>
      <c r="JW37" s="123"/>
      <c r="JX37" s="126">
        <v>1</v>
      </c>
      <c r="JY37" s="5"/>
      <c r="JZ37" s="5"/>
      <c r="KA37" s="5"/>
      <c r="KB37" s="5"/>
      <c r="KC37" s="5"/>
      <c r="KD37" s="5"/>
      <c r="KE37" s="5"/>
      <c r="KF37" s="5"/>
      <c r="KG37" s="5"/>
      <c r="KH37" s="5"/>
      <c r="KI37" s="5"/>
      <c r="KJ37" s="5"/>
      <c r="KK37" s="5"/>
      <c r="KL37" s="5"/>
      <c r="KM37" s="5"/>
      <c r="KN37" s="5"/>
      <c r="KO37" s="2"/>
      <c r="KP37" s="9"/>
      <c r="KQ37" s="125"/>
      <c r="KR37" s="123"/>
      <c r="KS37" s="123"/>
      <c r="KT37" s="123"/>
      <c r="KU37" s="123"/>
      <c r="KV37" s="123"/>
      <c r="KW37" s="123"/>
      <c r="KX37" s="123"/>
      <c r="KY37" s="123"/>
      <c r="KZ37" s="123"/>
      <c r="LA37" s="124"/>
      <c r="LB37" s="1"/>
      <c r="LC37" s="2"/>
      <c r="LD37" s="9"/>
      <c r="LE37" s="9"/>
      <c r="LF37" s="9"/>
      <c r="LG37" s="9"/>
      <c r="LH37" s="9"/>
      <c r="LI37" s="3"/>
      <c r="LJ37" s="1"/>
      <c r="LK37" s="2"/>
      <c r="LL37" s="9"/>
      <c r="LM37" s="9"/>
      <c r="LN37" s="9"/>
      <c r="LO37" s="9"/>
      <c r="LP37" s="9"/>
      <c r="LQ37" s="3"/>
      <c r="LR37" s="122"/>
      <c r="LS37" s="122"/>
      <c r="LT37" s="122"/>
      <c r="LU37" s="122"/>
      <c r="LV37" s="122"/>
      <c r="LW37" s="122"/>
      <c r="LX37" s="124"/>
      <c r="LY37" s="1"/>
      <c r="LZ37" s="5"/>
      <c r="MA37" s="5"/>
      <c r="MB37" s="5"/>
      <c r="MC37" s="5"/>
      <c r="MD37" s="5"/>
      <c r="ME37" s="5"/>
      <c r="MF37" s="5"/>
      <c r="MG37" s="5"/>
      <c r="MH37" s="5"/>
      <c r="MI37" s="5"/>
      <c r="MJ37" s="5"/>
      <c r="MK37" s="5"/>
      <c r="ML37" s="5"/>
      <c r="MM37" s="5"/>
      <c r="MN37" s="2"/>
      <c r="MO37" s="3"/>
      <c r="MP37" s="122"/>
      <c r="MQ37" s="122"/>
      <c r="MR37" s="122"/>
      <c r="MS37" s="122"/>
      <c r="MT37" s="122"/>
      <c r="MU37" s="122"/>
      <c r="MV37" s="123"/>
      <c r="MW37" s="123"/>
      <c r="MX37" s="123"/>
      <c r="MY37" s="123"/>
      <c r="MZ37" s="123"/>
      <c r="NA37" s="123"/>
      <c r="NB37" s="124"/>
      <c r="NC37" s="1"/>
      <c r="ND37" s="5"/>
      <c r="NE37" s="5"/>
      <c r="NF37" s="5"/>
      <c r="NG37" s="5"/>
      <c r="NH37" s="3"/>
      <c r="NI37" s="1"/>
      <c r="NJ37" s="2"/>
      <c r="NK37" s="9"/>
      <c r="NL37" s="3"/>
      <c r="NM37" s="1"/>
      <c r="NN37" s="2"/>
      <c r="NO37" s="9"/>
      <c r="NP37" s="3"/>
      <c r="NQ37" s="1"/>
      <c r="NR37" s="2"/>
      <c r="NS37" s="9"/>
      <c r="NT37" s="3"/>
      <c r="NU37" s="1"/>
      <c r="NV37" s="2"/>
      <c r="NW37" s="9"/>
      <c r="NX37" s="3"/>
      <c r="NY37" s="1"/>
      <c r="NZ37" s="2"/>
      <c r="OA37" s="9"/>
      <c r="OB37" s="3"/>
      <c r="OC37" s="1"/>
      <c r="OD37" s="2"/>
      <c r="OE37" s="9"/>
      <c r="OF37" s="3"/>
      <c r="OG37" s="1"/>
      <c r="OH37" s="2"/>
      <c r="OI37" s="9"/>
      <c r="OJ37" s="3"/>
      <c r="OK37" s="1"/>
      <c r="OL37" s="2"/>
      <c r="OM37" s="9"/>
      <c r="ON37" s="3"/>
      <c r="OO37" s="1"/>
      <c r="OP37" s="2"/>
      <c r="OQ37" s="9"/>
      <c r="OR37" s="3"/>
      <c r="OS37" s="1"/>
      <c r="OT37" s="2"/>
      <c r="OU37" s="9"/>
      <c r="OV37" s="3"/>
      <c r="OW37" s="1"/>
      <c r="OX37" s="2"/>
      <c r="OY37" s="9"/>
      <c r="OZ37" s="3"/>
      <c r="PA37" s="1"/>
      <c r="PB37" s="2"/>
      <c r="PC37" s="9"/>
      <c r="PD37" s="3"/>
      <c r="PE37" s="1"/>
      <c r="PF37" s="2"/>
      <c r="PG37" s="9"/>
      <c r="PH37" s="3"/>
      <c r="PI37" s="1"/>
      <c r="PJ37" s="2"/>
      <c r="PK37" s="9"/>
      <c r="PL37" s="3"/>
      <c r="PM37" s="1"/>
      <c r="PN37" s="2"/>
      <c r="PO37" s="9"/>
      <c r="PP37" s="3"/>
      <c r="PQ37" s="1"/>
      <c r="PR37" s="2"/>
      <c r="PS37" s="9"/>
      <c r="PT37" s="3"/>
      <c r="PU37" s="1"/>
      <c r="PV37" s="2"/>
      <c r="PW37" s="9"/>
      <c r="PX37" s="3"/>
      <c r="PY37" s="1"/>
      <c r="PZ37" s="2"/>
      <c r="QA37" s="9"/>
      <c r="QB37" s="3"/>
      <c r="QC37" s="1"/>
      <c r="QD37" s="2"/>
      <c r="QE37" s="9"/>
      <c r="QF37" s="3"/>
      <c r="QG37" s="1"/>
      <c r="QH37" s="2"/>
      <c r="QI37" s="9"/>
      <c r="QJ37" s="3"/>
      <c r="QK37" s="1"/>
      <c r="QL37" s="2"/>
      <c r="QM37" s="9"/>
      <c r="QN37" s="3"/>
      <c r="QO37" s="1"/>
      <c r="QP37" s="2"/>
      <c r="QQ37" s="9"/>
      <c r="QR37" s="3"/>
      <c r="QS37" s="1"/>
      <c r="QT37" s="2"/>
      <c r="QU37" s="9"/>
      <c r="QV37" s="3"/>
      <c r="QW37" s="1"/>
      <c r="QX37" s="2"/>
      <c r="QY37" s="9"/>
      <c r="QZ37" s="3"/>
      <c r="RA37" s="1"/>
      <c r="RB37" s="2"/>
      <c r="RC37" s="9"/>
      <c r="RD37" s="3"/>
      <c r="RE37" s="1"/>
      <c r="RF37" s="2"/>
      <c r="RG37" s="9"/>
      <c r="RH37" s="3"/>
      <c r="RI37" s="137"/>
    </row>
    <row r="38" spans="1:477" x14ac:dyDescent="0.2">
      <c r="A38" s="36">
        <v>36</v>
      </c>
      <c r="B38" s="1"/>
      <c r="C38" s="2"/>
      <c r="D38" s="2"/>
      <c r="E38" s="3"/>
      <c r="F38" s="37"/>
      <c r="G38" s="38"/>
      <c r="H38" s="41"/>
      <c r="I38" s="39"/>
      <c r="J38" s="123"/>
      <c r="K38" s="123"/>
      <c r="L38" s="123"/>
      <c r="M38" s="123"/>
      <c r="N38" s="126"/>
      <c r="O38" s="1"/>
      <c r="P38" s="2"/>
      <c r="Q38" s="2"/>
      <c r="R38" s="2"/>
      <c r="S38" s="2"/>
      <c r="T38" s="2"/>
      <c r="U38" s="2"/>
      <c r="V38" s="2"/>
      <c r="W38" s="2"/>
      <c r="X38" s="2"/>
      <c r="Y38" s="2"/>
      <c r="Z38" s="2"/>
      <c r="AA38" s="2"/>
      <c r="AB38" s="3"/>
      <c r="AC38" s="37"/>
      <c r="AD38" s="38"/>
      <c r="AE38" s="38"/>
      <c r="AF38" s="38"/>
      <c r="AG38" s="38"/>
      <c r="AH38" s="38"/>
      <c r="AI38" s="38"/>
      <c r="AJ38" s="38"/>
      <c r="AK38" s="38"/>
      <c r="AL38" s="1"/>
      <c r="AM38" s="2"/>
      <c r="AN38" s="2"/>
      <c r="AO38" s="2"/>
      <c r="AP38" s="2"/>
      <c r="AQ38" s="2"/>
      <c r="AR38" s="3"/>
      <c r="AS38" s="1"/>
      <c r="AT38" s="3"/>
      <c r="AU38" s="1"/>
      <c r="AV38" s="3"/>
      <c r="AW38" s="37"/>
      <c r="AX38" s="38"/>
      <c r="AY38" s="38"/>
      <c r="AZ38" s="38"/>
      <c r="BA38" s="38"/>
      <c r="BB38" s="38"/>
      <c r="BC38" s="41"/>
      <c r="BD38" s="39"/>
      <c r="BE38" s="1"/>
      <c r="BF38" s="2"/>
      <c r="BG38" s="2"/>
      <c r="BH38" s="2"/>
      <c r="BI38" s="2"/>
      <c r="BJ38" s="2"/>
      <c r="BK38" s="2"/>
      <c r="BL38" s="3"/>
      <c r="BM38" s="37"/>
      <c r="BN38" s="58"/>
      <c r="BO38" s="58"/>
      <c r="BP38" s="58"/>
      <c r="BQ38" s="58"/>
      <c r="BR38" s="38"/>
      <c r="BS38" s="38"/>
      <c r="BT38" s="38"/>
      <c r="BU38" s="38"/>
      <c r="BV38" s="40"/>
      <c r="BW38" s="38"/>
      <c r="BX38" s="38"/>
      <c r="BY38" s="39"/>
      <c r="BZ38" s="1"/>
      <c r="CA38" s="2"/>
      <c r="CB38" s="2"/>
      <c r="CC38" s="2"/>
      <c r="CD38" s="3"/>
      <c r="CE38" s="37"/>
      <c r="CF38" s="38"/>
      <c r="CG38" s="38"/>
      <c r="CH38" s="38"/>
      <c r="CI38" s="38"/>
      <c r="CJ38" s="41"/>
      <c r="CK38" s="37"/>
      <c r="CL38" s="38"/>
      <c r="CM38" s="38"/>
      <c r="CN38" s="38"/>
      <c r="CO38" s="38"/>
      <c r="CP38" s="41"/>
      <c r="CQ38" s="39"/>
      <c r="CR38" s="37"/>
      <c r="CS38" s="38"/>
      <c r="CT38" s="38"/>
      <c r="CU38" s="39"/>
      <c r="CV38" s="1"/>
      <c r="CW38" s="2"/>
      <c r="CX38" s="2"/>
      <c r="CY38" s="2"/>
      <c r="CZ38" s="3"/>
      <c r="DA38" s="37"/>
      <c r="DB38" s="38"/>
      <c r="DC38" s="38"/>
      <c r="DD38" s="39"/>
      <c r="DE38" s="1"/>
      <c r="DF38" s="5"/>
      <c r="DG38" s="5"/>
      <c r="DH38" s="5"/>
      <c r="DI38" s="2"/>
      <c r="DJ38" s="2"/>
      <c r="DK38" s="2"/>
      <c r="DL38" s="9"/>
      <c r="DM38" s="3"/>
      <c r="DN38" s="37"/>
      <c r="DO38" s="38"/>
      <c r="DP38" s="38"/>
      <c r="DQ38" s="39"/>
      <c r="DR38" s="1"/>
      <c r="DS38" s="2"/>
      <c r="DT38" s="2"/>
      <c r="DU38" s="2"/>
      <c r="DV38" s="2"/>
      <c r="DW38" s="2"/>
      <c r="DX38" s="2"/>
      <c r="DY38" s="3"/>
      <c r="DZ38" s="37"/>
      <c r="EA38" s="58"/>
      <c r="EB38" s="58"/>
      <c r="EC38" s="58"/>
      <c r="ED38" s="58"/>
      <c r="EE38" s="58"/>
      <c r="EF38" s="58"/>
      <c r="EG38" s="38"/>
      <c r="EH38" s="39"/>
      <c r="EI38" s="1"/>
      <c r="EJ38" s="5"/>
      <c r="EK38" s="5"/>
      <c r="EL38" s="5"/>
      <c r="EM38" s="5"/>
      <c r="EN38" s="5"/>
      <c r="EO38" s="5"/>
      <c r="EP38" s="5"/>
      <c r="EQ38" s="2"/>
      <c r="ER38" s="2"/>
      <c r="ES38" s="11"/>
      <c r="ET38" s="122"/>
      <c r="EU38" s="123"/>
      <c r="EV38" s="123"/>
      <c r="EW38" s="123"/>
      <c r="EX38" s="123"/>
      <c r="EY38" s="123"/>
      <c r="EZ38" s="123"/>
      <c r="FA38" s="124"/>
      <c r="FB38" s="1"/>
      <c r="FC38" s="5"/>
      <c r="FD38" s="5"/>
      <c r="FE38" s="5"/>
      <c r="FF38" s="5"/>
      <c r="FG38" s="5"/>
      <c r="FH38" s="5"/>
      <c r="FI38" s="5"/>
      <c r="FJ38" s="5"/>
      <c r="FK38" s="2"/>
      <c r="FL38" s="2"/>
      <c r="FM38" s="2"/>
      <c r="FN38" s="2"/>
      <c r="FO38" s="3"/>
      <c r="FP38" s="122"/>
      <c r="FQ38" s="123"/>
      <c r="FR38" s="123"/>
      <c r="FS38" s="123"/>
      <c r="FT38" s="123"/>
      <c r="FU38" s="124"/>
      <c r="FV38" s="1"/>
      <c r="FW38" s="5"/>
      <c r="FX38" s="5"/>
      <c r="FY38" s="5"/>
      <c r="FZ38" s="5"/>
      <c r="GA38" s="2"/>
      <c r="GB38" s="2"/>
      <c r="GC38" s="2"/>
      <c r="GD38" s="2"/>
      <c r="GE38" s="3"/>
      <c r="GF38" s="122"/>
      <c r="GG38" s="123"/>
      <c r="GH38" s="123"/>
      <c r="GI38" s="123"/>
      <c r="GJ38" s="124"/>
      <c r="GK38" s="1"/>
      <c r="GL38" s="2"/>
      <c r="GM38" s="2"/>
      <c r="GN38" s="2"/>
      <c r="GO38" s="2"/>
      <c r="GP38" s="2"/>
      <c r="GQ38" s="3"/>
      <c r="GR38" s="122"/>
      <c r="GS38" s="123"/>
      <c r="GT38" s="123"/>
      <c r="GU38" s="123"/>
      <c r="GV38" s="123"/>
      <c r="GW38" s="123"/>
      <c r="GX38" s="123"/>
      <c r="GY38" s="123"/>
      <c r="GZ38" s="123"/>
      <c r="HA38" s="124"/>
      <c r="HB38" s="1"/>
      <c r="HC38" s="2"/>
      <c r="HD38" s="3"/>
      <c r="HE38" s="125"/>
      <c r="HF38" s="123"/>
      <c r="HG38" s="126"/>
      <c r="HH38" s="1"/>
      <c r="HI38" s="2"/>
      <c r="HJ38" s="2"/>
      <c r="HK38" s="2"/>
      <c r="HL38" s="2"/>
      <c r="HM38" s="2"/>
      <c r="HN38" s="3"/>
      <c r="HO38" s="122"/>
      <c r="HP38" s="123"/>
      <c r="HQ38" s="123"/>
      <c r="HR38" s="123"/>
      <c r="HS38" s="123"/>
      <c r="HT38" s="123"/>
      <c r="HU38" s="123"/>
      <c r="HV38" s="126"/>
      <c r="HW38" s="1"/>
      <c r="HX38" s="2"/>
      <c r="HY38" s="2"/>
      <c r="HZ38" s="2"/>
      <c r="IA38" s="2"/>
      <c r="IB38" s="2"/>
      <c r="IC38" s="9"/>
      <c r="ID38" s="125"/>
      <c r="IE38" s="122"/>
      <c r="IF38" s="122"/>
      <c r="IG38" s="122"/>
      <c r="IH38" s="122"/>
      <c r="II38" s="122"/>
      <c r="IJ38" s="122"/>
      <c r="IK38" s="122"/>
      <c r="IL38" s="122"/>
      <c r="IM38" s="122"/>
      <c r="IN38" s="122"/>
      <c r="IO38" s="122"/>
      <c r="IP38" s="122"/>
      <c r="IQ38" s="122"/>
      <c r="IR38" s="122"/>
      <c r="IS38" s="122"/>
      <c r="IT38" s="122"/>
      <c r="IU38" s="123"/>
      <c r="IV38" s="123"/>
      <c r="IW38" s="123"/>
      <c r="IX38" s="123"/>
      <c r="IY38" s="126"/>
      <c r="IZ38" s="5"/>
      <c r="JA38" s="2"/>
      <c r="JB38" s="9"/>
      <c r="JC38" s="125"/>
      <c r="JD38" s="123"/>
      <c r="JE38" s="123"/>
      <c r="JF38" s="123"/>
      <c r="JG38" s="123"/>
      <c r="JH38" s="126"/>
      <c r="JI38" s="5"/>
      <c r="JJ38" s="2"/>
      <c r="JK38" s="2"/>
      <c r="JL38" s="2"/>
      <c r="JM38" s="2"/>
      <c r="JN38" s="9"/>
      <c r="JO38" s="125"/>
      <c r="JP38" s="123"/>
      <c r="JQ38" s="123"/>
      <c r="JR38" s="123"/>
      <c r="JS38" s="123"/>
      <c r="JT38" s="123"/>
      <c r="JU38" s="123"/>
      <c r="JV38" s="123"/>
      <c r="JW38" s="123"/>
      <c r="JX38" s="126"/>
      <c r="JY38" s="5"/>
      <c r="JZ38" s="5"/>
      <c r="KA38" s="5"/>
      <c r="KB38" s="5"/>
      <c r="KC38" s="5"/>
      <c r="KD38" s="5"/>
      <c r="KE38" s="5"/>
      <c r="KF38" s="5"/>
      <c r="KG38" s="5"/>
      <c r="KH38" s="5"/>
      <c r="KI38" s="5"/>
      <c r="KJ38" s="5"/>
      <c r="KK38" s="5"/>
      <c r="KL38" s="5"/>
      <c r="KM38" s="5"/>
      <c r="KN38" s="5"/>
      <c r="KO38" s="2"/>
      <c r="KP38" s="9"/>
      <c r="KQ38" s="125"/>
      <c r="KR38" s="123"/>
      <c r="KS38" s="123"/>
      <c r="KT38" s="123"/>
      <c r="KU38" s="123"/>
      <c r="KV38" s="123"/>
      <c r="KW38" s="123"/>
      <c r="KX38" s="123"/>
      <c r="KY38" s="123"/>
      <c r="KZ38" s="123"/>
      <c r="LA38" s="124"/>
      <c r="LB38" s="1"/>
      <c r="LC38" s="2"/>
      <c r="LD38" s="9"/>
      <c r="LE38" s="9"/>
      <c r="LF38" s="9"/>
      <c r="LG38" s="9"/>
      <c r="LH38" s="9"/>
      <c r="LI38" s="3"/>
      <c r="LJ38" s="1"/>
      <c r="LK38" s="2"/>
      <c r="LL38" s="9"/>
      <c r="LM38" s="9"/>
      <c r="LN38" s="9"/>
      <c r="LO38" s="9"/>
      <c r="LP38" s="9"/>
      <c r="LQ38" s="3"/>
      <c r="LR38" s="122"/>
      <c r="LS38" s="122"/>
      <c r="LT38" s="122"/>
      <c r="LU38" s="122"/>
      <c r="LV38" s="122"/>
      <c r="LW38" s="122"/>
      <c r="LX38" s="124"/>
      <c r="LY38" s="1"/>
      <c r="LZ38" s="5"/>
      <c r="MA38" s="5"/>
      <c r="MB38" s="5"/>
      <c r="MC38" s="5"/>
      <c r="MD38" s="5"/>
      <c r="ME38" s="5"/>
      <c r="MF38" s="5"/>
      <c r="MG38" s="5"/>
      <c r="MH38" s="5"/>
      <c r="MI38" s="5"/>
      <c r="MJ38" s="5"/>
      <c r="MK38" s="5"/>
      <c r="ML38" s="5"/>
      <c r="MM38" s="5"/>
      <c r="MN38" s="2"/>
      <c r="MO38" s="3"/>
      <c r="MP38" s="122"/>
      <c r="MQ38" s="122"/>
      <c r="MR38" s="122"/>
      <c r="MS38" s="122"/>
      <c r="MT38" s="122"/>
      <c r="MU38" s="122"/>
      <c r="MV38" s="123"/>
      <c r="MW38" s="123"/>
      <c r="MX38" s="123"/>
      <c r="MY38" s="123"/>
      <c r="MZ38" s="123"/>
      <c r="NA38" s="123"/>
      <c r="NB38" s="124"/>
      <c r="NC38" s="1"/>
      <c r="ND38" s="5"/>
      <c r="NE38" s="5"/>
      <c r="NF38" s="5"/>
      <c r="NG38" s="5"/>
      <c r="NH38" s="3"/>
      <c r="NI38" s="1"/>
      <c r="NJ38" s="2"/>
      <c r="NK38" s="9"/>
      <c r="NL38" s="3"/>
      <c r="NM38" s="1"/>
      <c r="NN38" s="2"/>
      <c r="NO38" s="9"/>
      <c r="NP38" s="3"/>
      <c r="NQ38" s="1"/>
      <c r="NR38" s="2"/>
      <c r="NS38" s="9"/>
      <c r="NT38" s="3"/>
      <c r="NU38" s="1"/>
      <c r="NV38" s="2"/>
      <c r="NW38" s="9"/>
      <c r="NX38" s="3"/>
      <c r="NY38" s="1"/>
      <c r="NZ38" s="2"/>
      <c r="OA38" s="9"/>
      <c r="OB38" s="3"/>
      <c r="OC38" s="1"/>
      <c r="OD38" s="2"/>
      <c r="OE38" s="9"/>
      <c r="OF38" s="3"/>
      <c r="OG38" s="1"/>
      <c r="OH38" s="2"/>
      <c r="OI38" s="9"/>
      <c r="OJ38" s="3"/>
      <c r="OK38" s="1"/>
      <c r="OL38" s="2"/>
      <c r="OM38" s="9"/>
      <c r="ON38" s="3"/>
      <c r="OO38" s="1"/>
      <c r="OP38" s="2"/>
      <c r="OQ38" s="9"/>
      <c r="OR38" s="3"/>
      <c r="OS38" s="1"/>
      <c r="OT38" s="2"/>
      <c r="OU38" s="9"/>
      <c r="OV38" s="3"/>
      <c r="OW38" s="1"/>
      <c r="OX38" s="2"/>
      <c r="OY38" s="9"/>
      <c r="OZ38" s="3"/>
      <c r="PA38" s="1"/>
      <c r="PB38" s="2"/>
      <c r="PC38" s="9"/>
      <c r="PD38" s="3"/>
      <c r="PE38" s="1"/>
      <c r="PF38" s="2"/>
      <c r="PG38" s="9"/>
      <c r="PH38" s="3"/>
      <c r="PI38" s="1"/>
      <c r="PJ38" s="2"/>
      <c r="PK38" s="9"/>
      <c r="PL38" s="3"/>
      <c r="PM38" s="1"/>
      <c r="PN38" s="2"/>
      <c r="PO38" s="9"/>
      <c r="PP38" s="3"/>
      <c r="PQ38" s="1"/>
      <c r="PR38" s="2"/>
      <c r="PS38" s="9"/>
      <c r="PT38" s="3"/>
      <c r="PU38" s="1"/>
      <c r="PV38" s="2"/>
      <c r="PW38" s="9"/>
      <c r="PX38" s="3"/>
      <c r="PY38" s="1"/>
      <c r="PZ38" s="2"/>
      <c r="QA38" s="9"/>
      <c r="QB38" s="3"/>
      <c r="QC38" s="1"/>
      <c r="QD38" s="2"/>
      <c r="QE38" s="9"/>
      <c r="QF38" s="3"/>
      <c r="QG38" s="1"/>
      <c r="QH38" s="2"/>
      <c r="QI38" s="9"/>
      <c r="QJ38" s="3"/>
      <c r="QK38" s="1"/>
      <c r="QL38" s="2"/>
      <c r="QM38" s="9"/>
      <c r="QN38" s="3"/>
      <c r="QO38" s="1"/>
      <c r="QP38" s="2"/>
      <c r="QQ38" s="9"/>
      <c r="QR38" s="3"/>
      <c r="QS38" s="1"/>
      <c r="QT38" s="2"/>
      <c r="QU38" s="9"/>
      <c r="QV38" s="3"/>
      <c r="QW38" s="1"/>
      <c r="QX38" s="2"/>
      <c r="QY38" s="9"/>
      <c r="QZ38" s="3"/>
      <c r="RA38" s="1"/>
      <c r="RB38" s="2"/>
      <c r="RC38" s="9"/>
      <c r="RD38" s="3"/>
      <c r="RE38" s="1"/>
      <c r="RF38" s="2"/>
      <c r="RG38" s="9"/>
      <c r="RH38" s="3"/>
      <c r="RI38" s="137"/>
    </row>
    <row r="39" spans="1:477" x14ac:dyDescent="0.2">
      <c r="A39" s="36">
        <v>37</v>
      </c>
      <c r="B39" s="1"/>
      <c r="C39" s="2"/>
      <c r="D39" s="2"/>
      <c r="E39" s="3"/>
      <c r="F39" s="37"/>
      <c r="G39" s="38"/>
      <c r="H39" s="41"/>
      <c r="I39" s="39"/>
      <c r="J39" s="123"/>
      <c r="K39" s="123"/>
      <c r="L39" s="123"/>
      <c r="M39" s="123"/>
      <c r="N39" s="126"/>
      <c r="O39" s="1"/>
      <c r="P39" s="2"/>
      <c r="Q39" s="2"/>
      <c r="R39" s="2"/>
      <c r="S39" s="2"/>
      <c r="T39" s="2"/>
      <c r="U39" s="2"/>
      <c r="V39" s="2"/>
      <c r="W39" s="2"/>
      <c r="X39" s="2"/>
      <c r="Y39" s="2"/>
      <c r="Z39" s="2"/>
      <c r="AA39" s="2"/>
      <c r="AB39" s="3"/>
      <c r="AC39" s="37"/>
      <c r="AD39" s="38"/>
      <c r="AE39" s="38"/>
      <c r="AF39" s="38"/>
      <c r="AG39" s="38"/>
      <c r="AH39" s="38"/>
      <c r="AI39" s="38"/>
      <c r="AJ39" s="38"/>
      <c r="AK39" s="38"/>
      <c r="AL39" s="1"/>
      <c r="AM39" s="2"/>
      <c r="AN39" s="2"/>
      <c r="AO39" s="2"/>
      <c r="AP39" s="2"/>
      <c r="AQ39" s="2"/>
      <c r="AR39" s="3"/>
      <c r="AS39" s="1"/>
      <c r="AT39" s="3"/>
      <c r="AU39" s="1"/>
      <c r="AV39" s="3"/>
      <c r="AW39" s="37"/>
      <c r="AX39" s="38"/>
      <c r="AY39" s="38"/>
      <c r="AZ39" s="38"/>
      <c r="BA39" s="38"/>
      <c r="BB39" s="38"/>
      <c r="BC39" s="41"/>
      <c r="BD39" s="39"/>
      <c r="BE39" s="1"/>
      <c r="BF39" s="2"/>
      <c r="BG39" s="2"/>
      <c r="BH39" s="2"/>
      <c r="BI39" s="2"/>
      <c r="BJ39" s="2"/>
      <c r="BK39" s="2"/>
      <c r="BL39" s="3"/>
      <c r="BM39" s="37"/>
      <c r="BN39" s="58"/>
      <c r="BO39" s="58"/>
      <c r="BP39" s="58"/>
      <c r="BQ39" s="58"/>
      <c r="BR39" s="38"/>
      <c r="BS39" s="38"/>
      <c r="BT39" s="38"/>
      <c r="BU39" s="38"/>
      <c r="BV39" s="40"/>
      <c r="BW39" s="38"/>
      <c r="BX39" s="38"/>
      <c r="BY39" s="39"/>
      <c r="BZ39" s="1"/>
      <c r="CA39" s="2"/>
      <c r="CB39" s="2"/>
      <c r="CC39" s="2"/>
      <c r="CD39" s="3"/>
      <c r="CE39" s="37"/>
      <c r="CF39" s="38"/>
      <c r="CG39" s="38"/>
      <c r="CH39" s="38"/>
      <c r="CI39" s="38"/>
      <c r="CJ39" s="41"/>
      <c r="CK39" s="37"/>
      <c r="CL39" s="38"/>
      <c r="CM39" s="38"/>
      <c r="CN39" s="38"/>
      <c r="CO39" s="38"/>
      <c r="CP39" s="41"/>
      <c r="CQ39" s="39"/>
      <c r="CR39" s="37"/>
      <c r="CS39" s="38"/>
      <c r="CT39" s="38"/>
      <c r="CU39" s="39"/>
      <c r="CV39" s="1"/>
      <c r="CW39" s="2"/>
      <c r="CX39" s="2"/>
      <c r="CY39" s="2"/>
      <c r="CZ39" s="3"/>
      <c r="DA39" s="37"/>
      <c r="DB39" s="38"/>
      <c r="DC39" s="38"/>
      <c r="DD39" s="39"/>
      <c r="DE39" s="1"/>
      <c r="DF39" s="5"/>
      <c r="DG39" s="5"/>
      <c r="DH39" s="5"/>
      <c r="DI39" s="2"/>
      <c r="DJ39" s="2"/>
      <c r="DK39" s="2"/>
      <c r="DL39" s="9"/>
      <c r="DM39" s="3"/>
      <c r="DN39" s="37"/>
      <c r="DO39" s="38"/>
      <c r="DP39" s="38"/>
      <c r="DQ39" s="39"/>
      <c r="DR39" s="1"/>
      <c r="DS39" s="2"/>
      <c r="DT39" s="2"/>
      <c r="DU39" s="2"/>
      <c r="DV39" s="2"/>
      <c r="DW39" s="2"/>
      <c r="DX39" s="2"/>
      <c r="DY39" s="3"/>
      <c r="DZ39" s="37"/>
      <c r="EA39" s="58"/>
      <c r="EB39" s="58"/>
      <c r="EC39" s="58"/>
      <c r="ED39" s="58"/>
      <c r="EE39" s="58"/>
      <c r="EF39" s="58"/>
      <c r="EG39" s="38"/>
      <c r="EH39" s="39"/>
      <c r="EI39" s="1"/>
      <c r="EJ39" s="5"/>
      <c r="EK39" s="5"/>
      <c r="EL39" s="5"/>
      <c r="EM39" s="5"/>
      <c r="EN39" s="5"/>
      <c r="EO39" s="5"/>
      <c r="EP39" s="5"/>
      <c r="EQ39" s="2"/>
      <c r="ER39" s="2"/>
      <c r="ES39" s="3"/>
      <c r="ET39" s="122"/>
      <c r="EU39" s="123"/>
      <c r="EV39" s="123"/>
      <c r="EW39" s="123"/>
      <c r="EX39" s="123"/>
      <c r="EY39" s="123"/>
      <c r="EZ39" s="123"/>
      <c r="FA39" s="124"/>
      <c r="FB39" s="1"/>
      <c r="FC39" s="5"/>
      <c r="FD39" s="5"/>
      <c r="FE39" s="5"/>
      <c r="FF39" s="5"/>
      <c r="FG39" s="5"/>
      <c r="FH39" s="5"/>
      <c r="FI39" s="5"/>
      <c r="FJ39" s="5"/>
      <c r="FK39" s="2"/>
      <c r="FL39" s="2"/>
      <c r="FM39" s="2"/>
      <c r="FN39" s="2"/>
      <c r="FO39" s="3"/>
      <c r="FP39" s="122"/>
      <c r="FQ39" s="123"/>
      <c r="FR39" s="123"/>
      <c r="FS39" s="123"/>
      <c r="FT39" s="123"/>
      <c r="FU39" s="124"/>
      <c r="FV39" s="1"/>
      <c r="FW39" s="5"/>
      <c r="FX39" s="5"/>
      <c r="FY39" s="5"/>
      <c r="FZ39" s="5"/>
      <c r="GA39" s="2"/>
      <c r="GB39" s="2"/>
      <c r="GC39" s="2"/>
      <c r="GD39" s="2"/>
      <c r="GE39" s="3"/>
      <c r="GF39" s="122"/>
      <c r="GG39" s="123"/>
      <c r="GH39" s="123"/>
      <c r="GI39" s="123"/>
      <c r="GJ39" s="124"/>
      <c r="GK39" s="1"/>
      <c r="GL39" s="2"/>
      <c r="GM39" s="2"/>
      <c r="GN39" s="2"/>
      <c r="GO39" s="2"/>
      <c r="GP39" s="2"/>
      <c r="GQ39" s="3"/>
      <c r="GR39" s="122"/>
      <c r="GS39" s="123"/>
      <c r="GT39" s="123"/>
      <c r="GU39" s="123"/>
      <c r="GV39" s="123"/>
      <c r="GW39" s="123"/>
      <c r="GX39" s="123"/>
      <c r="GY39" s="123"/>
      <c r="GZ39" s="123"/>
      <c r="HA39" s="124"/>
      <c r="HB39" s="1"/>
      <c r="HC39" s="2"/>
      <c r="HD39" s="3"/>
      <c r="HE39" s="125"/>
      <c r="HF39" s="123"/>
      <c r="HG39" s="126"/>
      <c r="HH39" s="1"/>
      <c r="HI39" s="2"/>
      <c r="HJ39" s="2"/>
      <c r="HK39" s="2"/>
      <c r="HL39" s="2"/>
      <c r="HM39" s="2"/>
      <c r="HN39" s="3"/>
      <c r="HO39" s="122"/>
      <c r="HP39" s="123"/>
      <c r="HQ39" s="123"/>
      <c r="HR39" s="123"/>
      <c r="HS39" s="123"/>
      <c r="HT39" s="123"/>
      <c r="HU39" s="123"/>
      <c r="HV39" s="126"/>
      <c r="HW39" s="1"/>
      <c r="HX39" s="2"/>
      <c r="HY39" s="2"/>
      <c r="HZ39" s="2"/>
      <c r="IA39" s="2"/>
      <c r="IB39" s="2"/>
      <c r="IC39" s="9"/>
      <c r="ID39" s="125"/>
      <c r="IE39" s="122"/>
      <c r="IF39" s="122"/>
      <c r="IG39" s="122"/>
      <c r="IH39" s="122"/>
      <c r="II39" s="122"/>
      <c r="IJ39" s="122"/>
      <c r="IK39" s="122"/>
      <c r="IL39" s="122"/>
      <c r="IM39" s="122"/>
      <c r="IN39" s="122"/>
      <c r="IO39" s="122"/>
      <c r="IP39" s="122"/>
      <c r="IQ39" s="122"/>
      <c r="IR39" s="122"/>
      <c r="IS39" s="122"/>
      <c r="IT39" s="122"/>
      <c r="IU39" s="123"/>
      <c r="IV39" s="123"/>
      <c r="IW39" s="123"/>
      <c r="IX39" s="123"/>
      <c r="IY39" s="126"/>
      <c r="IZ39" s="5"/>
      <c r="JA39" s="2"/>
      <c r="JB39" s="9"/>
      <c r="JC39" s="125"/>
      <c r="JD39" s="123"/>
      <c r="JE39" s="123"/>
      <c r="JF39" s="123"/>
      <c r="JG39" s="123"/>
      <c r="JH39" s="126"/>
      <c r="JI39" s="5"/>
      <c r="JJ39" s="2"/>
      <c r="JK39" s="2"/>
      <c r="JL39" s="2"/>
      <c r="JM39" s="2"/>
      <c r="JN39" s="9"/>
      <c r="JO39" s="125"/>
      <c r="JP39" s="123"/>
      <c r="JQ39" s="123"/>
      <c r="JR39" s="123"/>
      <c r="JS39" s="123"/>
      <c r="JT39" s="123"/>
      <c r="JU39" s="123"/>
      <c r="JV39" s="123"/>
      <c r="JW39" s="123"/>
      <c r="JX39" s="126"/>
      <c r="JY39" s="5"/>
      <c r="JZ39" s="5"/>
      <c r="KA39" s="5"/>
      <c r="KB39" s="5"/>
      <c r="KC39" s="5"/>
      <c r="KD39" s="5"/>
      <c r="KE39" s="5"/>
      <c r="KF39" s="5"/>
      <c r="KG39" s="5"/>
      <c r="KH39" s="5"/>
      <c r="KI39" s="5"/>
      <c r="KJ39" s="5"/>
      <c r="KK39" s="5"/>
      <c r="KL39" s="5"/>
      <c r="KM39" s="5"/>
      <c r="KN39" s="5"/>
      <c r="KO39" s="2"/>
      <c r="KP39" s="9"/>
      <c r="KQ39" s="125"/>
      <c r="KR39" s="123"/>
      <c r="KS39" s="123"/>
      <c r="KT39" s="123"/>
      <c r="KU39" s="123"/>
      <c r="KV39" s="123"/>
      <c r="KW39" s="123"/>
      <c r="KX39" s="123"/>
      <c r="KY39" s="123"/>
      <c r="KZ39" s="123"/>
      <c r="LA39" s="124"/>
      <c r="LB39" s="1"/>
      <c r="LC39" s="2"/>
      <c r="LD39" s="9"/>
      <c r="LE39" s="9"/>
      <c r="LF39" s="9"/>
      <c r="LG39" s="9"/>
      <c r="LH39" s="9"/>
      <c r="LI39" s="3"/>
      <c r="LJ39" s="1"/>
      <c r="LK39" s="2"/>
      <c r="LL39" s="9"/>
      <c r="LM39" s="9"/>
      <c r="LN39" s="9"/>
      <c r="LO39" s="9"/>
      <c r="LP39" s="9"/>
      <c r="LQ39" s="3"/>
      <c r="LR39" s="122"/>
      <c r="LS39" s="122"/>
      <c r="LT39" s="122"/>
      <c r="LU39" s="122"/>
      <c r="LV39" s="122"/>
      <c r="LW39" s="122"/>
      <c r="LX39" s="124"/>
      <c r="LY39" s="1"/>
      <c r="LZ39" s="5"/>
      <c r="MA39" s="5"/>
      <c r="MB39" s="5"/>
      <c r="MC39" s="5"/>
      <c r="MD39" s="5"/>
      <c r="ME39" s="5"/>
      <c r="MF39" s="5"/>
      <c r="MG39" s="5"/>
      <c r="MH39" s="5"/>
      <c r="MI39" s="5"/>
      <c r="MJ39" s="5"/>
      <c r="MK39" s="5"/>
      <c r="ML39" s="5"/>
      <c r="MM39" s="5"/>
      <c r="MN39" s="2"/>
      <c r="MO39" s="3"/>
      <c r="MP39" s="122"/>
      <c r="MQ39" s="122"/>
      <c r="MR39" s="122"/>
      <c r="MS39" s="122"/>
      <c r="MT39" s="122"/>
      <c r="MU39" s="122"/>
      <c r="MV39" s="123"/>
      <c r="MW39" s="123"/>
      <c r="MX39" s="123"/>
      <c r="MY39" s="123"/>
      <c r="MZ39" s="123"/>
      <c r="NA39" s="123"/>
      <c r="NB39" s="124"/>
      <c r="NC39" s="1"/>
      <c r="ND39" s="5"/>
      <c r="NE39" s="5"/>
      <c r="NF39" s="5"/>
      <c r="NG39" s="5"/>
      <c r="NH39" s="3"/>
      <c r="NI39" s="1"/>
      <c r="NJ39" s="2"/>
      <c r="NK39" s="9"/>
      <c r="NL39" s="3"/>
      <c r="NM39" s="1"/>
      <c r="NN39" s="2"/>
      <c r="NO39" s="9"/>
      <c r="NP39" s="3"/>
      <c r="NQ39" s="1"/>
      <c r="NR39" s="2"/>
      <c r="NS39" s="9"/>
      <c r="NT39" s="3"/>
      <c r="NU39" s="1"/>
      <c r="NV39" s="2"/>
      <c r="NW39" s="9"/>
      <c r="NX39" s="3"/>
      <c r="NY39" s="1"/>
      <c r="NZ39" s="2"/>
      <c r="OA39" s="9"/>
      <c r="OB39" s="3"/>
      <c r="OC39" s="1"/>
      <c r="OD39" s="2"/>
      <c r="OE39" s="9"/>
      <c r="OF39" s="3"/>
      <c r="OG39" s="1"/>
      <c r="OH39" s="2"/>
      <c r="OI39" s="9"/>
      <c r="OJ39" s="3"/>
      <c r="OK39" s="1"/>
      <c r="OL39" s="2"/>
      <c r="OM39" s="9"/>
      <c r="ON39" s="3"/>
      <c r="OO39" s="1"/>
      <c r="OP39" s="2"/>
      <c r="OQ39" s="9"/>
      <c r="OR39" s="3"/>
      <c r="OS39" s="1"/>
      <c r="OT39" s="2"/>
      <c r="OU39" s="9"/>
      <c r="OV39" s="3"/>
      <c r="OW39" s="1"/>
      <c r="OX39" s="2"/>
      <c r="OY39" s="9"/>
      <c r="OZ39" s="3"/>
      <c r="PA39" s="1"/>
      <c r="PB39" s="2"/>
      <c r="PC39" s="9"/>
      <c r="PD39" s="3"/>
      <c r="PE39" s="1"/>
      <c r="PF39" s="2"/>
      <c r="PG39" s="9"/>
      <c r="PH39" s="3"/>
      <c r="PI39" s="1"/>
      <c r="PJ39" s="2"/>
      <c r="PK39" s="9"/>
      <c r="PL39" s="3"/>
      <c r="PM39" s="1"/>
      <c r="PN39" s="2"/>
      <c r="PO39" s="9"/>
      <c r="PP39" s="3"/>
      <c r="PQ39" s="1"/>
      <c r="PR39" s="2"/>
      <c r="PS39" s="9"/>
      <c r="PT39" s="3"/>
      <c r="PU39" s="1"/>
      <c r="PV39" s="2"/>
      <c r="PW39" s="9"/>
      <c r="PX39" s="3"/>
      <c r="PY39" s="1"/>
      <c r="PZ39" s="2"/>
      <c r="QA39" s="9"/>
      <c r="QB39" s="3"/>
      <c r="QC39" s="1"/>
      <c r="QD39" s="2"/>
      <c r="QE39" s="9"/>
      <c r="QF39" s="3"/>
      <c r="QG39" s="1"/>
      <c r="QH39" s="2"/>
      <c r="QI39" s="9"/>
      <c r="QJ39" s="3"/>
      <c r="QK39" s="1"/>
      <c r="QL39" s="2"/>
      <c r="QM39" s="9"/>
      <c r="QN39" s="3"/>
      <c r="QO39" s="1"/>
      <c r="QP39" s="2"/>
      <c r="QQ39" s="9"/>
      <c r="QR39" s="3"/>
      <c r="QS39" s="1"/>
      <c r="QT39" s="2"/>
      <c r="QU39" s="9"/>
      <c r="QV39" s="3"/>
      <c r="QW39" s="1"/>
      <c r="QX39" s="2"/>
      <c r="QY39" s="9"/>
      <c r="QZ39" s="3"/>
      <c r="RA39" s="1"/>
      <c r="RB39" s="2"/>
      <c r="RC39" s="9"/>
      <c r="RD39" s="3"/>
      <c r="RE39" s="1"/>
      <c r="RF39" s="2"/>
      <c r="RG39" s="9"/>
      <c r="RH39" s="3"/>
      <c r="RI39" s="137"/>
    </row>
    <row r="40" spans="1:477" x14ac:dyDescent="0.2">
      <c r="A40" s="36">
        <v>38</v>
      </c>
      <c r="B40" s="1"/>
      <c r="C40" s="2"/>
      <c r="D40" s="2"/>
      <c r="E40" s="3"/>
      <c r="F40" s="37"/>
      <c r="G40" s="38"/>
      <c r="H40" s="41"/>
      <c r="I40" s="39"/>
      <c r="J40" s="123"/>
      <c r="K40" s="123"/>
      <c r="L40" s="123"/>
      <c r="M40" s="123"/>
      <c r="N40" s="126"/>
      <c r="O40" s="1"/>
      <c r="P40" s="2"/>
      <c r="Q40" s="2"/>
      <c r="R40" s="2"/>
      <c r="S40" s="2"/>
      <c r="T40" s="2"/>
      <c r="U40" s="2"/>
      <c r="V40" s="2"/>
      <c r="W40" s="2"/>
      <c r="X40" s="2"/>
      <c r="Y40" s="2"/>
      <c r="Z40" s="2"/>
      <c r="AA40" s="2"/>
      <c r="AB40" s="3"/>
      <c r="AC40" s="37"/>
      <c r="AD40" s="38"/>
      <c r="AE40" s="38"/>
      <c r="AF40" s="38"/>
      <c r="AG40" s="38"/>
      <c r="AH40" s="38"/>
      <c r="AI40" s="38"/>
      <c r="AJ40" s="38"/>
      <c r="AK40" s="38"/>
      <c r="AL40" s="1"/>
      <c r="AM40" s="2"/>
      <c r="AN40" s="2"/>
      <c r="AO40" s="2"/>
      <c r="AP40" s="2"/>
      <c r="AQ40" s="2"/>
      <c r="AR40" s="3"/>
      <c r="AS40" s="1"/>
      <c r="AT40" s="3"/>
      <c r="AU40" s="1"/>
      <c r="AV40" s="3"/>
      <c r="AW40" s="37"/>
      <c r="AX40" s="38"/>
      <c r="AY40" s="38"/>
      <c r="AZ40" s="38"/>
      <c r="BA40" s="38"/>
      <c r="BB40" s="38"/>
      <c r="BC40" s="41"/>
      <c r="BD40" s="39"/>
      <c r="BE40" s="1"/>
      <c r="BF40" s="2"/>
      <c r="BG40" s="2"/>
      <c r="BH40" s="2"/>
      <c r="BI40" s="2"/>
      <c r="BJ40" s="2"/>
      <c r="BK40" s="2"/>
      <c r="BL40" s="3"/>
      <c r="BM40" s="37"/>
      <c r="BN40" s="58"/>
      <c r="BO40" s="58"/>
      <c r="BP40" s="58"/>
      <c r="BQ40" s="58"/>
      <c r="BR40" s="38"/>
      <c r="BS40" s="38"/>
      <c r="BT40" s="38"/>
      <c r="BU40" s="38"/>
      <c r="BV40" s="40"/>
      <c r="BW40" s="38"/>
      <c r="BX40" s="38"/>
      <c r="BY40" s="39"/>
      <c r="BZ40" s="1"/>
      <c r="CA40" s="2"/>
      <c r="CB40" s="2"/>
      <c r="CC40" s="2"/>
      <c r="CD40" s="3"/>
      <c r="CE40" s="37"/>
      <c r="CF40" s="38"/>
      <c r="CG40" s="38"/>
      <c r="CH40" s="38"/>
      <c r="CI40" s="38"/>
      <c r="CJ40" s="41"/>
      <c r="CK40" s="37"/>
      <c r="CL40" s="38"/>
      <c r="CM40" s="38"/>
      <c r="CN40" s="38"/>
      <c r="CO40" s="38"/>
      <c r="CP40" s="41"/>
      <c r="CQ40" s="39"/>
      <c r="CR40" s="37"/>
      <c r="CS40" s="38"/>
      <c r="CT40" s="38"/>
      <c r="CU40" s="39"/>
      <c r="CV40" s="1"/>
      <c r="CW40" s="2"/>
      <c r="CX40" s="2"/>
      <c r="CY40" s="2"/>
      <c r="CZ40" s="11"/>
      <c r="DA40" s="37"/>
      <c r="DB40" s="38"/>
      <c r="DC40" s="38"/>
      <c r="DD40" s="39"/>
      <c r="DE40" s="1"/>
      <c r="DF40" s="5"/>
      <c r="DG40" s="5"/>
      <c r="DH40" s="5"/>
      <c r="DI40" s="2"/>
      <c r="DJ40" s="2"/>
      <c r="DK40" s="2"/>
      <c r="DL40" s="9"/>
      <c r="DM40" s="3"/>
      <c r="DN40" s="37"/>
      <c r="DO40" s="38"/>
      <c r="DP40" s="38"/>
      <c r="DQ40" s="39"/>
      <c r="DR40" s="1"/>
      <c r="DS40" s="2"/>
      <c r="DT40" s="2"/>
      <c r="DU40" s="2"/>
      <c r="DV40" s="2"/>
      <c r="DW40" s="2"/>
      <c r="DX40" s="2"/>
      <c r="DY40" s="3"/>
      <c r="DZ40" s="37"/>
      <c r="EA40" s="58"/>
      <c r="EB40" s="58"/>
      <c r="EC40" s="58"/>
      <c r="ED40" s="58"/>
      <c r="EE40" s="58"/>
      <c r="EF40" s="58"/>
      <c r="EG40" s="38"/>
      <c r="EH40" s="39"/>
      <c r="EI40" s="1"/>
      <c r="EJ40" s="5"/>
      <c r="EK40" s="5"/>
      <c r="EL40" s="5"/>
      <c r="EM40" s="5"/>
      <c r="EN40" s="5"/>
      <c r="EO40" s="5"/>
      <c r="EP40" s="5"/>
      <c r="EQ40" s="2"/>
      <c r="ER40" s="2"/>
      <c r="ES40" s="3"/>
      <c r="ET40" s="122"/>
      <c r="EU40" s="123"/>
      <c r="EV40" s="123"/>
      <c r="EW40" s="123"/>
      <c r="EX40" s="123"/>
      <c r="EY40" s="123"/>
      <c r="EZ40" s="123"/>
      <c r="FA40" s="124"/>
      <c r="FB40" s="1"/>
      <c r="FC40" s="5"/>
      <c r="FD40" s="5"/>
      <c r="FE40" s="5"/>
      <c r="FF40" s="5"/>
      <c r="FG40" s="5"/>
      <c r="FH40" s="5"/>
      <c r="FI40" s="5"/>
      <c r="FJ40" s="5"/>
      <c r="FK40" s="2"/>
      <c r="FL40" s="2"/>
      <c r="FM40" s="2"/>
      <c r="FN40" s="2"/>
      <c r="FO40" s="3"/>
      <c r="FP40" s="122"/>
      <c r="FQ40" s="123"/>
      <c r="FR40" s="123"/>
      <c r="FS40" s="123"/>
      <c r="FT40" s="123"/>
      <c r="FU40" s="124"/>
      <c r="FV40" s="1"/>
      <c r="FW40" s="5"/>
      <c r="FX40" s="5"/>
      <c r="FY40" s="5"/>
      <c r="FZ40" s="5"/>
      <c r="GA40" s="2"/>
      <c r="GB40" s="2"/>
      <c r="GC40" s="2"/>
      <c r="GD40" s="2"/>
      <c r="GE40" s="3"/>
      <c r="GF40" s="122"/>
      <c r="GG40" s="123"/>
      <c r="GH40" s="123"/>
      <c r="GI40" s="123"/>
      <c r="GJ40" s="124"/>
      <c r="GK40" s="1"/>
      <c r="GL40" s="2"/>
      <c r="GM40" s="2"/>
      <c r="GN40" s="2"/>
      <c r="GO40" s="2"/>
      <c r="GP40" s="2"/>
      <c r="GQ40" s="3"/>
      <c r="GR40" s="122"/>
      <c r="GS40" s="123"/>
      <c r="GT40" s="123"/>
      <c r="GU40" s="123"/>
      <c r="GV40" s="123"/>
      <c r="GW40" s="123"/>
      <c r="GX40" s="123"/>
      <c r="GY40" s="123"/>
      <c r="GZ40" s="123"/>
      <c r="HA40" s="124"/>
      <c r="HB40" s="1"/>
      <c r="HC40" s="2"/>
      <c r="HD40" s="3"/>
      <c r="HE40" s="125"/>
      <c r="HF40" s="123"/>
      <c r="HG40" s="126"/>
      <c r="HH40" s="1"/>
      <c r="HI40" s="2"/>
      <c r="HJ40" s="2"/>
      <c r="HK40" s="2"/>
      <c r="HL40" s="2"/>
      <c r="HM40" s="2"/>
      <c r="HN40" s="3"/>
      <c r="HO40" s="122"/>
      <c r="HP40" s="123"/>
      <c r="HQ40" s="123"/>
      <c r="HR40" s="123"/>
      <c r="HS40" s="123"/>
      <c r="HT40" s="123"/>
      <c r="HU40" s="123"/>
      <c r="HV40" s="126"/>
      <c r="HW40" s="1"/>
      <c r="HX40" s="2"/>
      <c r="HY40" s="2"/>
      <c r="HZ40" s="2"/>
      <c r="IA40" s="2"/>
      <c r="IB40" s="2"/>
      <c r="IC40" s="9"/>
      <c r="ID40" s="125"/>
      <c r="IE40" s="122"/>
      <c r="IF40" s="122"/>
      <c r="IG40" s="122"/>
      <c r="IH40" s="122"/>
      <c r="II40" s="122"/>
      <c r="IJ40" s="122"/>
      <c r="IK40" s="122"/>
      <c r="IL40" s="122"/>
      <c r="IM40" s="122"/>
      <c r="IN40" s="122"/>
      <c r="IO40" s="122"/>
      <c r="IP40" s="122"/>
      <c r="IQ40" s="122"/>
      <c r="IR40" s="122"/>
      <c r="IS40" s="122"/>
      <c r="IT40" s="122"/>
      <c r="IU40" s="123"/>
      <c r="IV40" s="123"/>
      <c r="IW40" s="123"/>
      <c r="IX40" s="123"/>
      <c r="IY40" s="126"/>
      <c r="IZ40" s="5"/>
      <c r="JA40" s="2"/>
      <c r="JB40" s="9"/>
      <c r="JC40" s="125"/>
      <c r="JD40" s="123"/>
      <c r="JE40" s="123"/>
      <c r="JF40" s="123"/>
      <c r="JG40" s="123"/>
      <c r="JH40" s="126"/>
      <c r="JI40" s="5"/>
      <c r="JJ40" s="2"/>
      <c r="JK40" s="2"/>
      <c r="JL40" s="2"/>
      <c r="JM40" s="2"/>
      <c r="JN40" s="9"/>
      <c r="JO40" s="125"/>
      <c r="JP40" s="123"/>
      <c r="JQ40" s="123"/>
      <c r="JR40" s="123"/>
      <c r="JS40" s="123"/>
      <c r="JT40" s="123"/>
      <c r="JU40" s="123"/>
      <c r="JV40" s="123"/>
      <c r="JW40" s="123"/>
      <c r="JX40" s="126"/>
      <c r="JY40" s="5"/>
      <c r="JZ40" s="5"/>
      <c r="KA40" s="5"/>
      <c r="KB40" s="5"/>
      <c r="KC40" s="5"/>
      <c r="KD40" s="5"/>
      <c r="KE40" s="5"/>
      <c r="KF40" s="5"/>
      <c r="KG40" s="5"/>
      <c r="KH40" s="5"/>
      <c r="KI40" s="5"/>
      <c r="KJ40" s="5"/>
      <c r="KK40" s="5"/>
      <c r="KL40" s="5"/>
      <c r="KM40" s="5"/>
      <c r="KN40" s="5"/>
      <c r="KO40" s="2"/>
      <c r="KP40" s="9"/>
      <c r="KQ40" s="125"/>
      <c r="KR40" s="123"/>
      <c r="KS40" s="123"/>
      <c r="KT40" s="123"/>
      <c r="KU40" s="123"/>
      <c r="KV40" s="123"/>
      <c r="KW40" s="123"/>
      <c r="KX40" s="123"/>
      <c r="KY40" s="123"/>
      <c r="KZ40" s="123"/>
      <c r="LA40" s="124"/>
      <c r="LB40" s="1"/>
      <c r="LC40" s="2"/>
      <c r="LD40" s="9"/>
      <c r="LE40" s="9"/>
      <c r="LF40" s="9"/>
      <c r="LG40" s="9"/>
      <c r="LH40" s="9"/>
      <c r="LI40" s="3"/>
      <c r="LJ40" s="1"/>
      <c r="LK40" s="2"/>
      <c r="LL40" s="9"/>
      <c r="LM40" s="9"/>
      <c r="LN40" s="9"/>
      <c r="LO40" s="9"/>
      <c r="LP40" s="9"/>
      <c r="LQ40" s="3"/>
      <c r="LR40" s="122"/>
      <c r="LS40" s="122"/>
      <c r="LT40" s="122"/>
      <c r="LU40" s="122"/>
      <c r="LV40" s="122"/>
      <c r="LW40" s="122"/>
      <c r="LX40" s="124"/>
      <c r="LY40" s="1"/>
      <c r="LZ40" s="5"/>
      <c r="MA40" s="5"/>
      <c r="MB40" s="5"/>
      <c r="MC40" s="5"/>
      <c r="MD40" s="5"/>
      <c r="ME40" s="5"/>
      <c r="MF40" s="5"/>
      <c r="MG40" s="5"/>
      <c r="MH40" s="5"/>
      <c r="MI40" s="5"/>
      <c r="MJ40" s="5"/>
      <c r="MK40" s="5"/>
      <c r="ML40" s="5"/>
      <c r="MM40" s="5"/>
      <c r="MN40" s="2"/>
      <c r="MO40" s="3"/>
      <c r="MP40" s="122"/>
      <c r="MQ40" s="122"/>
      <c r="MR40" s="122"/>
      <c r="MS40" s="122"/>
      <c r="MT40" s="122"/>
      <c r="MU40" s="122"/>
      <c r="MV40" s="123"/>
      <c r="MW40" s="123"/>
      <c r="MX40" s="123"/>
      <c r="MY40" s="123"/>
      <c r="MZ40" s="123"/>
      <c r="NA40" s="123"/>
      <c r="NB40" s="124"/>
      <c r="NC40" s="1"/>
      <c r="ND40" s="5"/>
      <c r="NE40" s="5"/>
      <c r="NF40" s="5"/>
      <c r="NG40" s="5"/>
      <c r="NH40" s="3"/>
      <c r="NI40" s="1"/>
      <c r="NJ40" s="2"/>
      <c r="NK40" s="9"/>
      <c r="NL40" s="3"/>
      <c r="NM40" s="1"/>
      <c r="NN40" s="2"/>
      <c r="NO40" s="9"/>
      <c r="NP40" s="3"/>
      <c r="NQ40" s="1"/>
      <c r="NR40" s="2"/>
      <c r="NS40" s="9"/>
      <c r="NT40" s="3"/>
      <c r="NU40" s="1"/>
      <c r="NV40" s="2"/>
      <c r="NW40" s="9"/>
      <c r="NX40" s="3"/>
      <c r="NY40" s="1"/>
      <c r="NZ40" s="2"/>
      <c r="OA40" s="9"/>
      <c r="OB40" s="3"/>
      <c r="OC40" s="1"/>
      <c r="OD40" s="2"/>
      <c r="OE40" s="9"/>
      <c r="OF40" s="3"/>
      <c r="OG40" s="1"/>
      <c r="OH40" s="2"/>
      <c r="OI40" s="9"/>
      <c r="OJ40" s="3"/>
      <c r="OK40" s="1"/>
      <c r="OL40" s="2"/>
      <c r="OM40" s="9"/>
      <c r="ON40" s="3"/>
      <c r="OO40" s="1"/>
      <c r="OP40" s="2"/>
      <c r="OQ40" s="9"/>
      <c r="OR40" s="3"/>
      <c r="OS40" s="1"/>
      <c r="OT40" s="2"/>
      <c r="OU40" s="9"/>
      <c r="OV40" s="3"/>
      <c r="OW40" s="1"/>
      <c r="OX40" s="2"/>
      <c r="OY40" s="9"/>
      <c r="OZ40" s="3"/>
      <c r="PA40" s="1"/>
      <c r="PB40" s="2"/>
      <c r="PC40" s="9"/>
      <c r="PD40" s="3"/>
      <c r="PE40" s="1"/>
      <c r="PF40" s="2"/>
      <c r="PG40" s="9"/>
      <c r="PH40" s="3"/>
      <c r="PI40" s="1"/>
      <c r="PJ40" s="2"/>
      <c r="PK40" s="9"/>
      <c r="PL40" s="3"/>
      <c r="PM40" s="1"/>
      <c r="PN40" s="2"/>
      <c r="PO40" s="9"/>
      <c r="PP40" s="3"/>
      <c r="PQ40" s="1"/>
      <c r="PR40" s="2"/>
      <c r="PS40" s="9"/>
      <c r="PT40" s="3"/>
      <c r="PU40" s="1"/>
      <c r="PV40" s="2"/>
      <c r="PW40" s="9"/>
      <c r="PX40" s="3"/>
      <c r="PY40" s="1"/>
      <c r="PZ40" s="2"/>
      <c r="QA40" s="9"/>
      <c r="QB40" s="3"/>
      <c r="QC40" s="1"/>
      <c r="QD40" s="2"/>
      <c r="QE40" s="9"/>
      <c r="QF40" s="3"/>
      <c r="QG40" s="1"/>
      <c r="QH40" s="2"/>
      <c r="QI40" s="9"/>
      <c r="QJ40" s="3"/>
      <c r="QK40" s="1"/>
      <c r="QL40" s="2"/>
      <c r="QM40" s="9"/>
      <c r="QN40" s="3"/>
      <c r="QO40" s="1"/>
      <c r="QP40" s="2"/>
      <c r="QQ40" s="9"/>
      <c r="QR40" s="3"/>
      <c r="QS40" s="1"/>
      <c r="QT40" s="2"/>
      <c r="QU40" s="9"/>
      <c r="QV40" s="3"/>
      <c r="QW40" s="1"/>
      <c r="QX40" s="2"/>
      <c r="QY40" s="9"/>
      <c r="QZ40" s="3"/>
      <c r="RA40" s="1"/>
      <c r="RB40" s="2"/>
      <c r="RC40" s="9"/>
      <c r="RD40" s="3"/>
      <c r="RE40" s="1"/>
      <c r="RF40" s="2"/>
      <c r="RG40" s="9"/>
      <c r="RH40" s="3"/>
      <c r="RI40" s="137"/>
    </row>
    <row r="41" spans="1:477" x14ac:dyDescent="0.2">
      <c r="A41" s="36">
        <v>39</v>
      </c>
      <c r="B41" s="1"/>
      <c r="C41" s="2"/>
      <c r="D41" s="2"/>
      <c r="E41" s="3"/>
      <c r="F41" s="37"/>
      <c r="G41" s="38"/>
      <c r="H41" s="41"/>
      <c r="I41" s="39"/>
      <c r="J41" s="123"/>
      <c r="K41" s="123"/>
      <c r="L41" s="123"/>
      <c r="M41" s="123"/>
      <c r="N41" s="126"/>
      <c r="O41" s="1"/>
      <c r="P41" s="2"/>
      <c r="Q41" s="2"/>
      <c r="R41" s="2"/>
      <c r="S41" s="2"/>
      <c r="T41" s="2"/>
      <c r="U41" s="2"/>
      <c r="V41" s="2"/>
      <c r="W41" s="2"/>
      <c r="X41" s="2"/>
      <c r="Y41" s="2"/>
      <c r="Z41" s="2"/>
      <c r="AA41" s="2"/>
      <c r="AB41" s="3"/>
      <c r="AC41" s="37"/>
      <c r="AD41" s="38"/>
      <c r="AE41" s="38"/>
      <c r="AF41" s="38"/>
      <c r="AG41" s="38"/>
      <c r="AH41" s="38"/>
      <c r="AI41" s="38"/>
      <c r="AJ41" s="38"/>
      <c r="AK41" s="38"/>
      <c r="AL41" s="1"/>
      <c r="AM41" s="2"/>
      <c r="AN41" s="2"/>
      <c r="AO41" s="2"/>
      <c r="AP41" s="2"/>
      <c r="AQ41" s="2"/>
      <c r="AR41" s="3"/>
      <c r="AS41" s="1"/>
      <c r="AT41" s="3"/>
      <c r="AU41" s="1"/>
      <c r="AV41" s="3"/>
      <c r="AW41" s="37"/>
      <c r="AX41" s="38"/>
      <c r="AY41" s="38"/>
      <c r="AZ41" s="38"/>
      <c r="BA41" s="38"/>
      <c r="BB41" s="38"/>
      <c r="BC41" s="41"/>
      <c r="BD41" s="39"/>
      <c r="BE41" s="1"/>
      <c r="BF41" s="2"/>
      <c r="BG41" s="2"/>
      <c r="BH41" s="2"/>
      <c r="BI41" s="2"/>
      <c r="BJ41" s="2"/>
      <c r="BK41" s="2"/>
      <c r="BL41" s="3"/>
      <c r="BM41" s="37"/>
      <c r="BN41" s="58"/>
      <c r="BO41" s="58"/>
      <c r="BP41" s="58"/>
      <c r="BQ41" s="58"/>
      <c r="BR41" s="38"/>
      <c r="BS41" s="38"/>
      <c r="BT41" s="38"/>
      <c r="BU41" s="38"/>
      <c r="BV41" s="40"/>
      <c r="BW41" s="38"/>
      <c r="BX41" s="38"/>
      <c r="BY41" s="39"/>
      <c r="BZ41" s="1"/>
      <c r="CA41" s="2"/>
      <c r="CB41" s="2"/>
      <c r="CC41" s="2"/>
      <c r="CD41" s="3"/>
      <c r="CE41" s="37"/>
      <c r="CF41" s="38"/>
      <c r="CG41" s="38"/>
      <c r="CH41" s="38"/>
      <c r="CI41" s="38"/>
      <c r="CJ41" s="41"/>
      <c r="CK41" s="37"/>
      <c r="CL41" s="38"/>
      <c r="CM41" s="38"/>
      <c r="CN41" s="38"/>
      <c r="CO41" s="38"/>
      <c r="CP41" s="41"/>
      <c r="CQ41" s="39"/>
      <c r="CR41" s="37"/>
      <c r="CS41" s="38"/>
      <c r="CT41" s="38"/>
      <c r="CU41" s="39"/>
      <c r="CV41" s="1"/>
      <c r="CW41" s="2"/>
      <c r="CX41" s="2"/>
      <c r="CY41" s="2"/>
      <c r="CZ41" s="3"/>
      <c r="DA41" s="37"/>
      <c r="DB41" s="38"/>
      <c r="DC41" s="38"/>
      <c r="DD41" s="39"/>
      <c r="DE41" s="1"/>
      <c r="DF41" s="5"/>
      <c r="DG41" s="5"/>
      <c r="DH41" s="5"/>
      <c r="DI41" s="2"/>
      <c r="DJ41" s="2"/>
      <c r="DK41" s="2"/>
      <c r="DL41" s="9"/>
      <c r="DM41" s="3"/>
      <c r="DN41" s="37"/>
      <c r="DO41" s="38"/>
      <c r="DP41" s="38"/>
      <c r="DQ41" s="39"/>
      <c r="DR41" s="1"/>
      <c r="DS41" s="2"/>
      <c r="DT41" s="2"/>
      <c r="DU41" s="2"/>
      <c r="DV41" s="2"/>
      <c r="DW41" s="2"/>
      <c r="DX41" s="2"/>
      <c r="DY41" s="3"/>
      <c r="DZ41" s="37"/>
      <c r="EA41" s="58"/>
      <c r="EB41" s="58"/>
      <c r="EC41" s="58"/>
      <c r="ED41" s="58"/>
      <c r="EE41" s="58"/>
      <c r="EF41" s="58"/>
      <c r="EG41" s="38"/>
      <c r="EH41" s="39"/>
      <c r="EI41" s="1"/>
      <c r="EJ41" s="5"/>
      <c r="EK41" s="5"/>
      <c r="EL41" s="5"/>
      <c r="EM41" s="5"/>
      <c r="EN41" s="5"/>
      <c r="EO41" s="5"/>
      <c r="EP41" s="5"/>
      <c r="EQ41" s="2"/>
      <c r="ER41" s="2"/>
      <c r="ES41" s="3"/>
      <c r="ET41" s="122"/>
      <c r="EU41" s="123"/>
      <c r="EV41" s="123"/>
      <c r="EW41" s="123"/>
      <c r="EX41" s="123"/>
      <c r="EY41" s="123"/>
      <c r="EZ41" s="123"/>
      <c r="FA41" s="124"/>
      <c r="FB41" s="1"/>
      <c r="FC41" s="5"/>
      <c r="FD41" s="5"/>
      <c r="FE41" s="5"/>
      <c r="FF41" s="5"/>
      <c r="FG41" s="5"/>
      <c r="FH41" s="5"/>
      <c r="FI41" s="5"/>
      <c r="FJ41" s="5"/>
      <c r="FK41" s="2"/>
      <c r="FL41" s="2"/>
      <c r="FM41" s="2"/>
      <c r="FN41" s="2"/>
      <c r="FO41" s="3"/>
      <c r="FP41" s="122"/>
      <c r="FQ41" s="123"/>
      <c r="FR41" s="123"/>
      <c r="FS41" s="123"/>
      <c r="FT41" s="123"/>
      <c r="FU41" s="124"/>
      <c r="FV41" s="1"/>
      <c r="FW41" s="5"/>
      <c r="FX41" s="5"/>
      <c r="FY41" s="5"/>
      <c r="FZ41" s="5"/>
      <c r="GA41" s="2"/>
      <c r="GB41" s="2"/>
      <c r="GC41" s="2"/>
      <c r="GD41" s="2"/>
      <c r="GE41" s="3"/>
      <c r="GF41" s="122"/>
      <c r="GG41" s="123"/>
      <c r="GH41" s="123"/>
      <c r="GI41" s="123"/>
      <c r="GJ41" s="124"/>
      <c r="GK41" s="1"/>
      <c r="GL41" s="2"/>
      <c r="GM41" s="2"/>
      <c r="GN41" s="2"/>
      <c r="GO41" s="2"/>
      <c r="GP41" s="2"/>
      <c r="GQ41" s="3"/>
      <c r="GR41" s="122"/>
      <c r="GS41" s="123"/>
      <c r="GT41" s="123"/>
      <c r="GU41" s="123"/>
      <c r="GV41" s="123"/>
      <c r="GW41" s="123"/>
      <c r="GX41" s="123"/>
      <c r="GY41" s="123"/>
      <c r="GZ41" s="123"/>
      <c r="HA41" s="124"/>
      <c r="HB41" s="1"/>
      <c r="HC41" s="2"/>
      <c r="HD41" s="3"/>
      <c r="HE41" s="125"/>
      <c r="HF41" s="123"/>
      <c r="HG41" s="126"/>
      <c r="HH41" s="1"/>
      <c r="HI41" s="2"/>
      <c r="HJ41" s="2"/>
      <c r="HK41" s="2"/>
      <c r="HL41" s="2"/>
      <c r="HM41" s="2"/>
      <c r="HN41" s="3"/>
      <c r="HO41" s="122"/>
      <c r="HP41" s="123"/>
      <c r="HQ41" s="123"/>
      <c r="HR41" s="123"/>
      <c r="HS41" s="123"/>
      <c r="HT41" s="123"/>
      <c r="HU41" s="123"/>
      <c r="HV41" s="126"/>
      <c r="HW41" s="1"/>
      <c r="HX41" s="2"/>
      <c r="HY41" s="2"/>
      <c r="HZ41" s="2"/>
      <c r="IA41" s="2"/>
      <c r="IB41" s="2"/>
      <c r="IC41" s="9"/>
      <c r="ID41" s="125"/>
      <c r="IE41" s="122"/>
      <c r="IF41" s="122"/>
      <c r="IG41" s="122"/>
      <c r="IH41" s="122"/>
      <c r="II41" s="122"/>
      <c r="IJ41" s="122"/>
      <c r="IK41" s="122"/>
      <c r="IL41" s="122"/>
      <c r="IM41" s="122"/>
      <c r="IN41" s="122"/>
      <c r="IO41" s="122"/>
      <c r="IP41" s="122"/>
      <c r="IQ41" s="122"/>
      <c r="IR41" s="122"/>
      <c r="IS41" s="122"/>
      <c r="IT41" s="122"/>
      <c r="IU41" s="123"/>
      <c r="IV41" s="123"/>
      <c r="IW41" s="123"/>
      <c r="IX41" s="123"/>
      <c r="IY41" s="126"/>
      <c r="IZ41" s="5"/>
      <c r="JA41" s="2"/>
      <c r="JB41" s="9"/>
      <c r="JC41" s="125"/>
      <c r="JD41" s="123"/>
      <c r="JE41" s="123"/>
      <c r="JF41" s="123"/>
      <c r="JG41" s="123"/>
      <c r="JH41" s="126"/>
      <c r="JI41" s="5"/>
      <c r="JJ41" s="2"/>
      <c r="JK41" s="2"/>
      <c r="JL41" s="2"/>
      <c r="JM41" s="2"/>
      <c r="JN41" s="9"/>
      <c r="JO41" s="125"/>
      <c r="JP41" s="123"/>
      <c r="JQ41" s="123"/>
      <c r="JR41" s="123"/>
      <c r="JS41" s="123"/>
      <c r="JT41" s="123"/>
      <c r="JU41" s="123"/>
      <c r="JV41" s="123"/>
      <c r="JW41" s="123"/>
      <c r="JX41" s="126"/>
      <c r="JY41" s="5"/>
      <c r="JZ41" s="5"/>
      <c r="KA41" s="5"/>
      <c r="KB41" s="5"/>
      <c r="KC41" s="5"/>
      <c r="KD41" s="5"/>
      <c r="KE41" s="5"/>
      <c r="KF41" s="5"/>
      <c r="KG41" s="5"/>
      <c r="KH41" s="5"/>
      <c r="KI41" s="5"/>
      <c r="KJ41" s="5"/>
      <c r="KK41" s="5"/>
      <c r="KL41" s="5"/>
      <c r="KM41" s="5"/>
      <c r="KN41" s="5"/>
      <c r="KO41" s="2"/>
      <c r="KP41" s="9"/>
      <c r="KQ41" s="125"/>
      <c r="KR41" s="123"/>
      <c r="KS41" s="123"/>
      <c r="KT41" s="123"/>
      <c r="KU41" s="123"/>
      <c r="KV41" s="123"/>
      <c r="KW41" s="123"/>
      <c r="KX41" s="123"/>
      <c r="KY41" s="123"/>
      <c r="KZ41" s="123"/>
      <c r="LA41" s="124"/>
      <c r="LB41" s="1"/>
      <c r="LC41" s="2"/>
      <c r="LD41" s="9"/>
      <c r="LE41" s="9"/>
      <c r="LF41" s="9"/>
      <c r="LG41" s="9"/>
      <c r="LH41" s="9"/>
      <c r="LI41" s="3"/>
      <c r="LJ41" s="1"/>
      <c r="LK41" s="2"/>
      <c r="LL41" s="9"/>
      <c r="LM41" s="9"/>
      <c r="LN41" s="9"/>
      <c r="LO41" s="9"/>
      <c r="LP41" s="9"/>
      <c r="LQ41" s="3"/>
      <c r="LR41" s="122"/>
      <c r="LS41" s="122"/>
      <c r="LT41" s="122"/>
      <c r="LU41" s="122"/>
      <c r="LV41" s="122"/>
      <c r="LW41" s="122"/>
      <c r="LX41" s="124"/>
      <c r="LY41" s="1"/>
      <c r="LZ41" s="5"/>
      <c r="MA41" s="5"/>
      <c r="MB41" s="5"/>
      <c r="MC41" s="5"/>
      <c r="MD41" s="5"/>
      <c r="ME41" s="5"/>
      <c r="MF41" s="5"/>
      <c r="MG41" s="5"/>
      <c r="MH41" s="5"/>
      <c r="MI41" s="5"/>
      <c r="MJ41" s="5"/>
      <c r="MK41" s="5"/>
      <c r="ML41" s="5"/>
      <c r="MM41" s="5"/>
      <c r="MN41" s="2"/>
      <c r="MO41" s="3"/>
      <c r="MP41" s="122"/>
      <c r="MQ41" s="122"/>
      <c r="MR41" s="122"/>
      <c r="MS41" s="122"/>
      <c r="MT41" s="122"/>
      <c r="MU41" s="122"/>
      <c r="MV41" s="123"/>
      <c r="MW41" s="123"/>
      <c r="MX41" s="123"/>
      <c r="MY41" s="123"/>
      <c r="MZ41" s="123"/>
      <c r="NA41" s="123"/>
      <c r="NB41" s="124"/>
      <c r="NC41" s="1"/>
      <c r="ND41" s="5"/>
      <c r="NE41" s="5"/>
      <c r="NF41" s="5"/>
      <c r="NG41" s="5"/>
      <c r="NH41" s="3"/>
      <c r="NI41" s="1"/>
      <c r="NJ41" s="2"/>
      <c r="NK41" s="9"/>
      <c r="NL41" s="3"/>
      <c r="NM41" s="1"/>
      <c r="NN41" s="2"/>
      <c r="NO41" s="9"/>
      <c r="NP41" s="3"/>
      <c r="NQ41" s="1"/>
      <c r="NR41" s="2"/>
      <c r="NS41" s="9"/>
      <c r="NT41" s="3"/>
      <c r="NU41" s="1"/>
      <c r="NV41" s="2"/>
      <c r="NW41" s="9"/>
      <c r="NX41" s="3"/>
      <c r="NY41" s="1"/>
      <c r="NZ41" s="2"/>
      <c r="OA41" s="9"/>
      <c r="OB41" s="3"/>
      <c r="OC41" s="1"/>
      <c r="OD41" s="2"/>
      <c r="OE41" s="9"/>
      <c r="OF41" s="3"/>
      <c r="OG41" s="1"/>
      <c r="OH41" s="2"/>
      <c r="OI41" s="9"/>
      <c r="OJ41" s="3"/>
      <c r="OK41" s="1"/>
      <c r="OL41" s="2"/>
      <c r="OM41" s="9"/>
      <c r="ON41" s="3"/>
      <c r="OO41" s="1"/>
      <c r="OP41" s="2"/>
      <c r="OQ41" s="9"/>
      <c r="OR41" s="3"/>
      <c r="OS41" s="1"/>
      <c r="OT41" s="2"/>
      <c r="OU41" s="9"/>
      <c r="OV41" s="3"/>
      <c r="OW41" s="1"/>
      <c r="OX41" s="2"/>
      <c r="OY41" s="9"/>
      <c r="OZ41" s="3"/>
      <c r="PA41" s="1"/>
      <c r="PB41" s="2"/>
      <c r="PC41" s="9"/>
      <c r="PD41" s="3"/>
      <c r="PE41" s="1"/>
      <c r="PF41" s="2"/>
      <c r="PG41" s="9"/>
      <c r="PH41" s="3"/>
      <c r="PI41" s="1"/>
      <c r="PJ41" s="2"/>
      <c r="PK41" s="9"/>
      <c r="PL41" s="3"/>
      <c r="PM41" s="1"/>
      <c r="PN41" s="2"/>
      <c r="PO41" s="9"/>
      <c r="PP41" s="3"/>
      <c r="PQ41" s="1"/>
      <c r="PR41" s="2"/>
      <c r="PS41" s="9"/>
      <c r="PT41" s="3"/>
      <c r="PU41" s="1"/>
      <c r="PV41" s="2"/>
      <c r="PW41" s="9"/>
      <c r="PX41" s="3"/>
      <c r="PY41" s="1"/>
      <c r="PZ41" s="2"/>
      <c r="QA41" s="9"/>
      <c r="QB41" s="3"/>
      <c r="QC41" s="1"/>
      <c r="QD41" s="2"/>
      <c r="QE41" s="9"/>
      <c r="QF41" s="3"/>
      <c r="QG41" s="1"/>
      <c r="QH41" s="2"/>
      <c r="QI41" s="9"/>
      <c r="QJ41" s="3"/>
      <c r="QK41" s="1"/>
      <c r="QL41" s="2"/>
      <c r="QM41" s="9"/>
      <c r="QN41" s="3"/>
      <c r="QO41" s="1"/>
      <c r="QP41" s="2"/>
      <c r="QQ41" s="9"/>
      <c r="QR41" s="3"/>
      <c r="QS41" s="1"/>
      <c r="QT41" s="2"/>
      <c r="QU41" s="9"/>
      <c r="QV41" s="3"/>
      <c r="QW41" s="1"/>
      <c r="QX41" s="2"/>
      <c r="QY41" s="9"/>
      <c r="QZ41" s="3"/>
      <c r="RA41" s="1"/>
      <c r="RB41" s="2"/>
      <c r="RC41" s="9"/>
      <c r="RD41" s="3"/>
      <c r="RE41" s="1"/>
      <c r="RF41" s="2"/>
      <c r="RG41" s="9"/>
      <c r="RH41" s="3"/>
      <c r="RI41" s="137"/>
    </row>
    <row r="42" spans="1:477" x14ac:dyDescent="0.2">
      <c r="A42" s="36">
        <v>40</v>
      </c>
      <c r="B42" s="1"/>
      <c r="C42" s="2"/>
      <c r="D42" s="2"/>
      <c r="E42" s="3"/>
      <c r="F42" s="37"/>
      <c r="G42" s="38"/>
      <c r="H42" s="41"/>
      <c r="I42" s="39"/>
      <c r="J42" s="123"/>
      <c r="K42" s="123"/>
      <c r="L42" s="123"/>
      <c r="M42" s="123"/>
      <c r="N42" s="126"/>
      <c r="O42" s="1"/>
      <c r="P42" s="2"/>
      <c r="Q42" s="2"/>
      <c r="R42" s="2"/>
      <c r="S42" s="2"/>
      <c r="T42" s="2"/>
      <c r="U42" s="2"/>
      <c r="V42" s="2"/>
      <c r="W42" s="2"/>
      <c r="X42" s="2"/>
      <c r="Y42" s="2"/>
      <c r="Z42" s="2"/>
      <c r="AA42" s="2"/>
      <c r="AB42" s="3"/>
      <c r="AC42" s="37"/>
      <c r="AD42" s="38"/>
      <c r="AE42" s="38"/>
      <c r="AF42" s="38"/>
      <c r="AG42" s="38"/>
      <c r="AH42" s="38"/>
      <c r="AI42" s="38"/>
      <c r="AJ42" s="38"/>
      <c r="AK42" s="38"/>
      <c r="AL42" s="1"/>
      <c r="AM42" s="2"/>
      <c r="AN42" s="2"/>
      <c r="AO42" s="2"/>
      <c r="AP42" s="2"/>
      <c r="AQ42" s="2"/>
      <c r="AR42" s="3"/>
      <c r="AS42" s="1"/>
      <c r="AT42" s="3"/>
      <c r="AU42" s="1"/>
      <c r="AV42" s="3"/>
      <c r="AW42" s="37"/>
      <c r="AX42" s="38"/>
      <c r="AY42" s="38"/>
      <c r="AZ42" s="38"/>
      <c r="BA42" s="38"/>
      <c r="BB42" s="38"/>
      <c r="BC42" s="41"/>
      <c r="BD42" s="39"/>
      <c r="BE42" s="1"/>
      <c r="BF42" s="2"/>
      <c r="BG42" s="2"/>
      <c r="BH42" s="2"/>
      <c r="BI42" s="2"/>
      <c r="BJ42" s="2"/>
      <c r="BK42" s="2"/>
      <c r="BL42" s="3"/>
      <c r="BM42" s="37"/>
      <c r="BN42" s="58"/>
      <c r="BO42" s="58"/>
      <c r="BP42" s="58"/>
      <c r="BQ42" s="58"/>
      <c r="BR42" s="38"/>
      <c r="BS42" s="38"/>
      <c r="BT42" s="38"/>
      <c r="BU42" s="38"/>
      <c r="BV42" s="40"/>
      <c r="BW42" s="38"/>
      <c r="BX42" s="38"/>
      <c r="BY42" s="39"/>
      <c r="BZ42" s="1"/>
      <c r="CA42" s="2"/>
      <c r="CB42" s="2"/>
      <c r="CC42" s="2"/>
      <c r="CD42" s="3"/>
      <c r="CE42" s="37"/>
      <c r="CF42" s="38"/>
      <c r="CG42" s="38"/>
      <c r="CH42" s="38"/>
      <c r="CI42" s="38"/>
      <c r="CJ42" s="41"/>
      <c r="CK42" s="37"/>
      <c r="CL42" s="38"/>
      <c r="CM42" s="38"/>
      <c r="CN42" s="38"/>
      <c r="CO42" s="38"/>
      <c r="CP42" s="41"/>
      <c r="CQ42" s="39"/>
      <c r="CR42" s="37"/>
      <c r="CS42" s="38"/>
      <c r="CT42" s="38"/>
      <c r="CU42" s="39"/>
      <c r="CV42" s="1"/>
      <c r="CW42" s="2"/>
      <c r="CX42" s="2"/>
      <c r="CY42" s="2"/>
      <c r="CZ42" s="3"/>
      <c r="DA42" s="37"/>
      <c r="DB42" s="38"/>
      <c r="DC42" s="38"/>
      <c r="DD42" s="39"/>
      <c r="DE42" s="1"/>
      <c r="DF42" s="5"/>
      <c r="DG42" s="5"/>
      <c r="DH42" s="5"/>
      <c r="DI42" s="2"/>
      <c r="DJ42" s="2"/>
      <c r="DK42" s="2"/>
      <c r="DL42" s="9"/>
      <c r="DM42" s="3"/>
      <c r="DN42" s="37"/>
      <c r="DO42" s="38"/>
      <c r="DP42" s="38"/>
      <c r="DQ42" s="39"/>
      <c r="DR42" s="1"/>
      <c r="DS42" s="2"/>
      <c r="DT42" s="2"/>
      <c r="DU42" s="2"/>
      <c r="DV42" s="2"/>
      <c r="DW42" s="2"/>
      <c r="DX42" s="2"/>
      <c r="DY42" s="3"/>
      <c r="DZ42" s="37"/>
      <c r="EA42" s="58"/>
      <c r="EB42" s="58"/>
      <c r="EC42" s="58"/>
      <c r="ED42" s="58"/>
      <c r="EE42" s="58"/>
      <c r="EF42" s="58"/>
      <c r="EG42" s="38"/>
      <c r="EH42" s="39"/>
      <c r="EI42" s="1"/>
      <c r="EJ42" s="5"/>
      <c r="EK42" s="5"/>
      <c r="EL42" s="5"/>
      <c r="EM42" s="5"/>
      <c r="EN42" s="5"/>
      <c r="EO42" s="5"/>
      <c r="EP42" s="5"/>
      <c r="EQ42" s="2"/>
      <c r="ER42" s="2"/>
      <c r="ES42" s="3"/>
      <c r="ET42" s="122"/>
      <c r="EU42" s="123"/>
      <c r="EV42" s="123"/>
      <c r="EW42" s="123"/>
      <c r="EX42" s="123"/>
      <c r="EY42" s="123"/>
      <c r="EZ42" s="123"/>
      <c r="FA42" s="124"/>
      <c r="FB42" s="1"/>
      <c r="FC42" s="5"/>
      <c r="FD42" s="5"/>
      <c r="FE42" s="5"/>
      <c r="FF42" s="5"/>
      <c r="FG42" s="5"/>
      <c r="FH42" s="5"/>
      <c r="FI42" s="5"/>
      <c r="FJ42" s="5"/>
      <c r="FK42" s="2"/>
      <c r="FL42" s="2"/>
      <c r="FM42" s="2"/>
      <c r="FN42" s="2"/>
      <c r="FO42" s="3"/>
      <c r="FP42" s="122"/>
      <c r="FQ42" s="123"/>
      <c r="FR42" s="123"/>
      <c r="FS42" s="123"/>
      <c r="FT42" s="123"/>
      <c r="FU42" s="124"/>
      <c r="FV42" s="1"/>
      <c r="FW42" s="5"/>
      <c r="FX42" s="5"/>
      <c r="FY42" s="5"/>
      <c r="FZ42" s="5"/>
      <c r="GA42" s="2"/>
      <c r="GB42" s="2"/>
      <c r="GC42" s="2"/>
      <c r="GD42" s="2"/>
      <c r="GE42" s="3"/>
      <c r="GF42" s="122"/>
      <c r="GG42" s="123"/>
      <c r="GH42" s="123"/>
      <c r="GI42" s="123"/>
      <c r="GJ42" s="124"/>
      <c r="GK42" s="1"/>
      <c r="GL42" s="2"/>
      <c r="GM42" s="2"/>
      <c r="GN42" s="2"/>
      <c r="GO42" s="2"/>
      <c r="GP42" s="2"/>
      <c r="GQ42" s="3"/>
      <c r="GR42" s="122"/>
      <c r="GS42" s="123"/>
      <c r="GT42" s="123"/>
      <c r="GU42" s="123"/>
      <c r="GV42" s="123"/>
      <c r="GW42" s="123"/>
      <c r="GX42" s="123"/>
      <c r="GY42" s="123"/>
      <c r="GZ42" s="123"/>
      <c r="HA42" s="124"/>
      <c r="HB42" s="1"/>
      <c r="HC42" s="2"/>
      <c r="HD42" s="3"/>
      <c r="HE42" s="125"/>
      <c r="HF42" s="123"/>
      <c r="HG42" s="126"/>
      <c r="HH42" s="1"/>
      <c r="HI42" s="2"/>
      <c r="HJ42" s="2"/>
      <c r="HK42" s="2"/>
      <c r="HL42" s="2"/>
      <c r="HM42" s="2"/>
      <c r="HN42" s="3"/>
      <c r="HO42" s="122"/>
      <c r="HP42" s="123"/>
      <c r="HQ42" s="123"/>
      <c r="HR42" s="123"/>
      <c r="HS42" s="123"/>
      <c r="HT42" s="123"/>
      <c r="HU42" s="123"/>
      <c r="HV42" s="126"/>
      <c r="HW42" s="1"/>
      <c r="HX42" s="2"/>
      <c r="HY42" s="2"/>
      <c r="HZ42" s="2"/>
      <c r="IA42" s="2"/>
      <c r="IB42" s="2"/>
      <c r="IC42" s="9"/>
      <c r="ID42" s="125"/>
      <c r="IE42" s="122"/>
      <c r="IF42" s="122"/>
      <c r="IG42" s="122"/>
      <c r="IH42" s="122"/>
      <c r="II42" s="122"/>
      <c r="IJ42" s="122"/>
      <c r="IK42" s="122"/>
      <c r="IL42" s="122"/>
      <c r="IM42" s="122"/>
      <c r="IN42" s="122"/>
      <c r="IO42" s="122"/>
      <c r="IP42" s="122"/>
      <c r="IQ42" s="122"/>
      <c r="IR42" s="122"/>
      <c r="IS42" s="122"/>
      <c r="IT42" s="122"/>
      <c r="IU42" s="123"/>
      <c r="IV42" s="123"/>
      <c r="IW42" s="123"/>
      <c r="IX42" s="123"/>
      <c r="IY42" s="126"/>
      <c r="IZ42" s="5"/>
      <c r="JA42" s="2"/>
      <c r="JB42" s="9"/>
      <c r="JC42" s="125"/>
      <c r="JD42" s="123"/>
      <c r="JE42" s="123"/>
      <c r="JF42" s="123"/>
      <c r="JG42" s="123"/>
      <c r="JH42" s="126"/>
      <c r="JI42" s="5"/>
      <c r="JJ42" s="2"/>
      <c r="JK42" s="2"/>
      <c r="JL42" s="2"/>
      <c r="JM42" s="2"/>
      <c r="JN42" s="9"/>
      <c r="JO42" s="125"/>
      <c r="JP42" s="123"/>
      <c r="JQ42" s="123"/>
      <c r="JR42" s="123"/>
      <c r="JS42" s="123"/>
      <c r="JT42" s="123"/>
      <c r="JU42" s="123"/>
      <c r="JV42" s="123"/>
      <c r="JW42" s="123"/>
      <c r="JX42" s="126"/>
      <c r="JY42" s="5"/>
      <c r="JZ42" s="5"/>
      <c r="KA42" s="5"/>
      <c r="KB42" s="5"/>
      <c r="KC42" s="5"/>
      <c r="KD42" s="5"/>
      <c r="KE42" s="5"/>
      <c r="KF42" s="5"/>
      <c r="KG42" s="5"/>
      <c r="KH42" s="5"/>
      <c r="KI42" s="5"/>
      <c r="KJ42" s="5"/>
      <c r="KK42" s="5"/>
      <c r="KL42" s="5"/>
      <c r="KM42" s="5"/>
      <c r="KN42" s="5"/>
      <c r="KO42" s="2"/>
      <c r="KP42" s="9"/>
      <c r="KQ42" s="125"/>
      <c r="KR42" s="123"/>
      <c r="KS42" s="123"/>
      <c r="KT42" s="123"/>
      <c r="KU42" s="123"/>
      <c r="KV42" s="123"/>
      <c r="KW42" s="123"/>
      <c r="KX42" s="123"/>
      <c r="KY42" s="123"/>
      <c r="KZ42" s="123"/>
      <c r="LA42" s="124"/>
      <c r="LB42" s="1"/>
      <c r="LC42" s="2"/>
      <c r="LD42" s="9"/>
      <c r="LE42" s="9"/>
      <c r="LF42" s="9"/>
      <c r="LG42" s="9"/>
      <c r="LH42" s="9"/>
      <c r="LI42" s="3"/>
      <c r="LJ42" s="1"/>
      <c r="LK42" s="2"/>
      <c r="LL42" s="9"/>
      <c r="LM42" s="9"/>
      <c r="LN42" s="9"/>
      <c r="LO42" s="9"/>
      <c r="LP42" s="9"/>
      <c r="LQ42" s="3"/>
      <c r="LR42" s="122"/>
      <c r="LS42" s="122"/>
      <c r="LT42" s="122"/>
      <c r="LU42" s="122"/>
      <c r="LV42" s="122"/>
      <c r="LW42" s="122"/>
      <c r="LX42" s="124"/>
      <c r="LY42" s="1"/>
      <c r="LZ42" s="5"/>
      <c r="MA42" s="5"/>
      <c r="MB42" s="5"/>
      <c r="MC42" s="5"/>
      <c r="MD42" s="5"/>
      <c r="ME42" s="5"/>
      <c r="MF42" s="5"/>
      <c r="MG42" s="5"/>
      <c r="MH42" s="5"/>
      <c r="MI42" s="5"/>
      <c r="MJ42" s="5"/>
      <c r="MK42" s="5"/>
      <c r="ML42" s="5"/>
      <c r="MM42" s="5"/>
      <c r="MN42" s="2"/>
      <c r="MO42" s="3"/>
      <c r="MP42" s="122"/>
      <c r="MQ42" s="122"/>
      <c r="MR42" s="122"/>
      <c r="MS42" s="122"/>
      <c r="MT42" s="122"/>
      <c r="MU42" s="122"/>
      <c r="MV42" s="123"/>
      <c r="MW42" s="123"/>
      <c r="MX42" s="123"/>
      <c r="MY42" s="123"/>
      <c r="MZ42" s="123"/>
      <c r="NA42" s="123"/>
      <c r="NB42" s="124"/>
      <c r="NC42" s="1"/>
      <c r="ND42" s="5"/>
      <c r="NE42" s="5"/>
      <c r="NF42" s="5"/>
      <c r="NG42" s="5"/>
      <c r="NH42" s="3"/>
      <c r="NI42" s="1"/>
      <c r="NJ42" s="2"/>
      <c r="NK42" s="9"/>
      <c r="NL42" s="3"/>
      <c r="NM42" s="1"/>
      <c r="NN42" s="2"/>
      <c r="NO42" s="9"/>
      <c r="NP42" s="3"/>
      <c r="NQ42" s="1"/>
      <c r="NR42" s="2"/>
      <c r="NS42" s="9"/>
      <c r="NT42" s="3"/>
      <c r="NU42" s="1"/>
      <c r="NV42" s="2"/>
      <c r="NW42" s="9"/>
      <c r="NX42" s="3"/>
      <c r="NY42" s="1"/>
      <c r="NZ42" s="2"/>
      <c r="OA42" s="9"/>
      <c r="OB42" s="3"/>
      <c r="OC42" s="1"/>
      <c r="OD42" s="2"/>
      <c r="OE42" s="9"/>
      <c r="OF42" s="3"/>
      <c r="OG42" s="1"/>
      <c r="OH42" s="2"/>
      <c r="OI42" s="9"/>
      <c r="OJ42" s="3"/>
      <c r="OK42" s="1"/>
      <c r="OL42" s="2"/>
      <c r="OM42" s="9"/>
      <c r="ON42" s="3"/>
      <c r="OO42" s="1"/>
      <c r="OP42" s="2"/>
      <c r="OQ42" s="9"/>
      <c r="OR42" s="3"/>
      <c r="OS42" s="1"/>
      <c r="OT42" s="2"/>
      <c r="OU42" s="9"/>
      <c r="OV42" s="3"/>
      <c r="OW42" s="1"/>
      <c r="OX42" s="2"/>
      <c r="OY42" s="9"/>
      <c r="OZ42" s="3"/>
      <c r="PA42" s="1"/>
      <c r="PB42" s="2"/>
      <c r="PC42" s="9"/>
      <c r="PD42" s="3"/>
      <c r="PE42" s="1"/>
      <c r="PF42" s="2"/>
      <c r="PG42" s="9"/>
      <c r="PH42" s="3"/>
      <c r="PI42" s="1"/>
      <c r="PJ42" s="2"/>
      <c r="PK42" s="9"/>
      <c r="PL42" s="3"/>
      <c r="PM42" s="1"/>
      <c r="PN42" s="2"/>
      <c r="PO42" s="9"/>
      <c r="PP42" s="3"/>
      <c r="PQ42" s="1"/>
      <c r="PR42" s="2"/>
      <c r="PS42" s="9"/>
      <c r="PT42" s="3"/>
      <c r="PU42" s="1"/>
      <c r="PV42" s="2"/>
      <c r="PW42" s="9"/>
      <c r="PX42" s="3"/>
      <c r="PY42" s="1"/>
      <c r="PZ42" s="2"/>
      <c r="QA42" s="9"/>
      <c r="QB42" s="3"/>
      <c r="QC42" s="1"/>
      <c r="QD42" s="2"/>
      <c r="QE42" s="9"/>
      <c r="QF42" s="3"/>
      <c r="QG42" s="1"/>
      <c r="QH42" s="2"/>
      <c r="QI42" s="9"/>
      <c r="QJ42" s="3"/>
      <c r="QK42" s="1"/>
      <c r="QL42" s="2"/>
      <c r="QM42" s="9"/>
      <c r="QN42" s="3"/>
      <c r="QO42" s="1"/>
      <c r="QP42" s="2"/>
      <c r="QQ42" s="9"/>
      <c r="QR42" s="3"/>
      <c r="QS42" s="1"/>
      <c r="QT42" s="2"/>
      <c r="QU42" s="9"/>
      <c r="QV42" s="3"/>
      <c r="QW42" s="1"/>
      <c r="QX42" s="2"/>
      <c r="QY42" s="9"/>
      <c r="QZ42" s="3"/>
      <c r="RA42" s="1"/>
      <c r="RB42" s="2"/>
      <c r="RC42" s="9"/>
      <c r="RD42" s="3"/>
      <c r="RE42" s="1"/>
      <c r="RF42" s="2"/>
      <c r="RG42" s="9"/>
      <c r="RH42" s="3"/>
      <c r="RI42" s="137"/>
    </row>
    <row r="43" spans="1:477" x14ac:dyDescent="0.2">
      <c r="A43" s="44" t="s">
        <v>34</v>
      </c>
      <c r="B43" s="10">
        <f t="shared" ref="B43:BM43" si="0">SUM(B3:B42)</f>
        <v>5</v>
      </c>
      <c r="C43" s="10">
        <f t="shared" si="0"/>
        <v>28</v>
      </c>
      <c r="D43" s="10">
        <f t="shared" si="0"/>
        <v>0</v>
      </c>
      <c r="E43" s="10">
        <f t="shared" si="0"/>
        <v>1</v>
      </c>
      <c r="F43" s="10">
        <f t="shared" si="0"/>
        <v>18</v>
      </c>
      <c r="G43" s="10">
        <f t="shared" si="0"/>
        <v>14</v>
      </c>
      <c r="H43" s="10">
        <f t="shared" si="0"/>
        <v>1</v>
      </c>
      <c r="I43" s="10">
        <f t="shared" si="0"/>
        <v>1</v>
      </c>
      <c r="J43" s="10">
        <f t="shared" si="0"/>
        <v>5</v>
      </c>
      <c r="K43" s="10">
        <f t="shared" si="0"/>
        <v>5</v>
      </c>
      <c r="L43" s="10">
        <f t="shared" si="0"/>
        <v>10</v>
      </c>
      <c r="M43" s="10">
        <f t="shared" si="0"/>
        <v>7</v>
      </c>
      <c r="N43" s="10">
        <f t="shared" si="0"/>
        <v>7</v>
      </c>
      <c r="O43" s="10">
        <f t="shared" si="0"/>
        <v>29</v>
      </c>
      <c r="P43" s="10">
        <f t="shared" si="0"/>
        <v>8</v>
      </c>
      <c r="Q43" s="10">
        <f t="shared" si="0"/>
        <v>1</v>
      </c>
      <c r="R43" s="10">
        <f t="shared" si="0"/>
        <v>2</v>
      </c>
      <c r="S43" s="10">
        <f t="shared" si="0"/>
        <v>0</v>
      </c>
      <c r="T43" s="10">
        <f t="shared" si="0"/>
        <v>0</v>
      </c>
      <c r="U43" s="10">
        <f t="shared" si="0"/>
        <v>0</v>
      </c>
      <c r="V43" s="10">
        <f t="shared" si="0"/>
        <v>1</v>
      </c>
      <c r="W43" s="10">
        <f t="shared" si="0"/>
        <v>0</v>
      </c>
      <c r="X43" s="10">
        <f t="shared" si="0"/>
        <v>0</v>
      </c>
      <c r="Y43" s="10">
        <f t="shared" si="0"/>
        <v>0</v>
      </c>
      <c r="Z43" s="10">
        <f t="shared" si="0"/>
        <v>2</v>
      </c>
      <c r="AA43" s="10">
        <f t="shared" si="0"/>
        <v>3</v>
      </c>
      <c r="AB43" s="10">
        <f t="shared" si="0"/>
        <v>1</v>
      </c>
      <c r="AC43" s="10">
        <f t="shared" si="0"/>
        <v>6</v>
      </c>
      <c r="AD43" s="10">
        <f t="shared" si="0"/>
        <v>18</v>
      </c>
      <c r="AE43" s="10">
        <f t="shared" si="0"/>
        <v>11</v>
      </c>
      <c r="AF43" s="10">
        <f t="shared" si="0"/>
        <v>6</v>
      </c>
      <c r="AG43" s="10">
        <f t="shared" si="0"/>
        <v>2</v>
      </c>
      <c r="AH43" s="10">
        <f t="shared" si="0"/>
        <v>0</v>
      </c>
      <c r="AI43" s="10">
        <f t="shared" si="0"/>
        <v>9</v>
      </c>
      <c r="AJ43" s="10">
        <f t="shared" si="0"/>
        <v>3</v>
      </c>
      <c r="AK43" s="10">
        <f t="shared" si="0"/>
        <v>3</v>
      </c>
      <c r="AL43" s="10">
        <f t="shared" si="0"/>
        <v>0</v>
      </c>
      <c r="AM43" s="10">
        <f t="shared" si="0"/>
        <v>4</v>
      </c>
      <c r="AN43" s="10">
        <f t="shared" si="0"/>
        <v>0</v>
      </c>
      <c r="AO43" s="10">
        <f t="shared" si="0"/>
        <v>0</v>
      </c>
      <c r="AP43" s="10">
        <f t="shared" si="0"/>
        <v>8</v>
      </c>
      <c r="AQ43" s="10">
        <f t="shared" si="0"/>
        <v>1</v>
      </c>
      <c r="AR43" s="10">
        <f t="shared" si="0"/>
        <v>23</v>
      </c>
      <c r="AS43" s="10">
        <f t="shared" si="0"/>
        <v>22</v>
      </c>
      <c r="AT43" s="10">
        <f t="shared" si="0"/>
        <v>12</v>
      </c>
      <c r="AU43" s="10">
        <f t="shared" si="0"/>
        <v>1</v>
      </c>
      <c r="AV43" s="10">
        <f t="shared" si="0"/>
        <v>33</v>
      </c>
      <c r="AW43" s="10">
        <f t="shared" si="0"/>
        <v>1</v>
      </c>
      <c r="AX43" s="10">
        <f t="shared" si="0"/>
        <v>9</v>
      </c>
      <c r="AY43" s="10">
        <f t="shared" si="0"/>
        <v>17</v>
      </c>
      <c r="AZ43" s="10">
        <f t="shared" si="0"/>
        <v>3</v>
      </c>
      <c r="BA43" s="10">
        <f t="shared" si="0"/>
        <v>0</v>
      </c>
      <c r="BB43" s="10">
        <f t="shared" si="0"/>
        <v>5</v>
      </c>
      <c r="BC43" s="10">
        <f t="shared" si="0"/>
        <v>6</v>
      </c>
      <c r="BD43" s="10">
        <f t="shared" si="0"/>
        <v>3</v>
      </c>
      <c r="BE43" s="10">
        <f t="shared" si="0"/>
        <v>0</v>
      </c>
      <c r="BF43" s="10">
        <f t="shared" si="0"/>
        <v>0</v>
      </c>
      <c r="BG43" s="10">
        <f t="shared" si="0"/>
        <v>0</v>
      </c>
      <c r="BH43" s="10">
        <f t="shared" si="0"/>
        <v>0</v>
      </c>
      <c r="BI43" s="10">
        <f t="shared" si="0"/>
        <v>0</v>
      </c>
      <c r="BJ43" s="10">
        <f t="shared" si="0"/>
        <v>0</v>
      </c>
      <c r="BK43" s="10">
        <f t="shared" si="0"/>
        <v>0</v>
      </c>
      <c r="BL43" s="10">
        <f t="shared" si="0"/>
        <v>2</v>
      </c>
      <c r="BM43" s="10">
        <f t="shared" si="0"/>
        <v>1</v>
      </c>
      <c r="BN43" s="10">
        <f t="shared" ref="BN43:DY43" si="1">SUM(BN3:BN42)</f>
        <v>2</v>
      </c>
      <c r="BO43" s="10">
        <f t="shared" si="1"/>
        <v>0</v>
      </c>
      <c r="BP43" s="10">
        <f t="shared" si="1"/>
        <v>2</v>
      </c>
      <c r="BQ43" s="10">
        <f t="shared" si="1"/>
        <v>3</v>
      </c>
      <c r="BR43" s="10">
        <f t="shared" si="1"/>
        <v>1</v>
      </c>
      <c r="BS43" s="10">
        <f t="shared" si="1"/>
        <v>0</v>
      </c>
      <c r="BT43" s="10">
        <f t="shared" si="1"/>
        <v>0</v>
      </c>
      <c r="BU43" s="10">
        <f t="shared" si="1"/>
        <v>0</v>
      </c>
      <c r="BV43" s="10">
        <f t="shared" si="1"/>
        <v>0</v>
      </c>
      <c r="BW43" s="10">
        <f t="shared" si="1"/>
        <v>3</v>
      </c>
      <c r="BX43" s="10">
        <f t="shared" si="1"/>
        <v>0</v>
      </c>
      <c r="BY43" s="10">
        <f t="shared" si="1"/>
        <v>2</v>
      </c>
      <c r="BZ43" s="10">
        <f t="shared" si="1"/>
        <v>26</v>
      </c>
      <c r="CA43" s="10">
        <f t="shared" si="1"/>
        <v>4</v>
      </c>
      <c r="CB43" s="10">
        <f t="shared" si="1"/>
        <v>0</v>
      </c>
      <c r="CC43" s="10">
        <f t="shared" si="1"/>
        <v>3</v>
      </c>
      <c r="CD43" s="10">
        <f t="shared" si="1"/>
        <v>1</v>
      </c>
      <c r="CE43" s="10">
        <f t="shared" si="1"/>
        <v>0</v>
      </c>
      <c r="CF43" s="10">
        <f t="shared" si="1"/>
        <v>0</v>
      </c>
      <c r="CG43" s="10">
        <f t="shared" si="1"/>
        <v>30</v>
      </c>
      <c r="CH43" s="10">
        <f t="shared" si="1"/>
        <v>0</v>
      </c>
      <c r="CI43" s="10">
        <f t="shared" si="1"/>
        <v>2</v>
      </c>
      <c r="CJ43" s="10">
        <f t="shared" si="1"/>
        <v>2</v>
      </c>
      <c r="CK43" s="10">
        <f t="shared" si="1"/>
        <v>30</v>
      </c>
      <c r="CL43" s="10">
        <f t="shared" si="1"/>
        <v>0</v>
      </c>
      <c r="CM43" s="10">
        <f t="shared" si="1"/>
        <v>0</v>
      </c>
      <c r="CN43" s="10">
        <f t="shared" si="1"/>
        <v>0</v>
      </c>
      <c r="CO43" s="10">
        <f t="shared" si="1"/>
        <v>0</v>
      </c>
      <c r="CP43" s="10">
        <f t="shared" si="1"/>
        <v>2</v>
      </c>
      <c r="CQ43" s="10">
        <f t="shared" si="1"/>
        <v>2</v>
      </c>
      <c r="CR43" s="10">
        <f t="shared" si="1"/>
        <v>18</v>
      </c>
      <c r="CS43" s="10">
        <f t="shared" si="1"/>
        <v>9</v>
      </c>
      <c r="CT43" s="10">
        <f t="shared" si="1"/>
        <v>6</v>
      </c>
      <c r="CU43" s="10">
        <f t="shared" si="1"/>
        <v>1</v>
      </c>
      <c r="CV43" s="10">
        <f t="shared" si="1"/>
        <v>3</v>
      </c>
      <c r="CW43" s="10">
        <f t="shared" si="1"/>
        <v>9</v>
      </c>
      <c r="CX43" s="10">
        <f t="shared" si="1"/>
        <v>4</v>
      </c>
      <c r="CY43" s="10">
        <f t="shared" si="1"/>
        <v>17</v>
      </c>
      <c r="CZ43" s="10">
        <f t="shared" si="1"/>
        <v>1</v>
      </c>
      <c r="DA43" s="10">
        <f t="shared" si="1"/>
        <v>6</v>
      </c>
      <c r="DB43" s="10">
        <f t="shared" si="1"/>
        <v>8</v>
      </c>
      <c r="DC43" s="10">
        <f t="shared" si="1"/>
        <v>18</v>
      </c>
      <c r="DD43" s="10">
        <f t="shared" si="1"/>
        <v>2</v>
      </c>
      <c r="DE43" s="10">
        <f t="shared" si="1"/>
        <v>9</v>
      </c>
      <c r="DF43" s="10">
        <f t="shared" si="1"/>
        <v>1</v>
      </c>
      <c r="DG43" s="10">
        <f t="shared" si="1"/>
        <v>8</v>
      </c>
      <c r="DH43" s="10">
        <f t="shared" si="1"/>
        <v>2</v>
      </c>
      <c r="DI43" s="10">
        <f t="shared" si="1"/>
        <v>1</v>
      </c>
      <c r="DJ43" s="10">
        <f t="shared" si="1"/>
        <v>4</v>
      </c>
      <c r="DK43" s="10">
        <f t="shared" si="1"/>
        <v>1</v>
      </c>
      <c r="DL43" s="10">
        <f t="shared" si="1"/>
        <v>1</v>
      </c>
      <c r="DM43" s="10">
        <f t="shared" si="1"/>
        <v>3</v>
      </c>
      <c r="DN43" s="10">
        <f t="shared" si="1"/>
        <v>19</v>
      </c>
      <c r="DO43" s="10">
        <f t="shared" si="1"/>
        <v>8</v>
      </c>
      <c r="DP43" s="10">
        <f t="shared" si="1"/>
        <v>4</v>
      </c>
      <c r="DQ43" s="10">
        <f t="shared" si="1"/>
        <v>3</v>
      </c>
      <c r="DR43" s="10">
        <f t="shared" si="1"/>
        <v>14</v>
      </c>
      <c r="DS43" s="10">
        <f t="shared" si="1"/>
        <v>17</v>
      </c>
      <c r="DT43" s="10">
        <f t="shared" si="1"/>
        <v>6</v>
      </c>
      <c r="DU43" s="10">
        <f t="shared" si="1"/>
        <v>10</v>
      </c>
      <c r="DV43" s="10">
        <f t="shared" si="1"/>
        <v>13</v>
      </c>
      <c r="DW43" s="10">
        <f t="shared" si="1"/>
        <v>15</v>
      </c>
      <c r="DX43" s="10">
        <f t="shared" si="1"/>
        <v>3</v>
      </c>
      <c r="DY43" s="10">
        <f t="shared" si="1"/>
        <v>2</v>
      </c>
      <c r="DZ43" s="10">
        <f t="shared" ref="DZ43:GK43" si="2">SUM(DZ3:DZ42)</f>
        <v>21</v>
      </c>
      <c r="EA43" s="10">
        <f t="shared" si="2"/>
        <v>13</v>
      </c>
      <c r="EB43" s="10">
        <f t="shared" si="2"/>
        <v>17</v>
      </c>
      <c r="EC43" s="10">
        <f t="shared" si="2"/>
        <v>0</v>
      </c>
      <c r="ED43" s="10">
        <f t="shared" si="2"/>
        <v>9</v>
      </c>
      <c r="EE43" s="10">
        <f t="shared" si="2"/>
        <v>11</v>
      </c>
      <c r="EF43" s="10">
        <f t="shared" si="2"/>
        <v>1</v>
      </c>
      <c r="EG43" s="10">
        <f t="shared" si="2"/>
        <v>6</v>
      </c>
      <c r="EH43" s="10">
        <f t="shared" si="2"/>
        <v>1</v>
      </c>
      <c r="EI43" s="10">
        <f t="shared" si="2"/>
        <v>2</v>
      </c>
      <c r="EJ43" s="10">
        <f t="shared" si="2"/>
        <v>6</v>
      </c>
      <c r="EK43" s="10">
        <f t="shared" si="2"/>
        <v>4</v>
      </c>
      <c r="EL43" s="10">
        <f t="shared" si="2"/>
        <v>6</v>
      </c>
      <c r="EM43" s="10">
        <f t="shared" si="2"/>
        <v>1</v>
      </c>
      <c r="EN43" s="10">
        <f t="shared" si="2"/>
        <v>7</v>
      </c>
      <c r="EO43" s="10">
        <f t="shared" si="2"/>
        <v>1</v>
      </c>
      <c r="EP43" s="10">
        <f t="shared" si="2"/>
        <v>0</v>
      </c>
      <c r="EQ43" s="10">
        <f t="shared" si="2"/>
        <v>4</v>
      </c>
      <c r="ER43" s="10">
        <f t="shared" si="2"/>
        <v>14</v>
      </c>
      <c r="ES43" s="10">
        <f t="shared" si="2"/>
        <v>1</v>
      </c>
      <c r="ET43" s="10">
        <f t="shared" si="2"/>
        <v>13</v>
      </c>
      <c r="EU43" s="10">
        <f t="shared" si="2"/>
        <v>25</v>
      </c>
      <c r="EV43" s="10">
        <f t="shared" si="2"/>
        <v>1</v>
      </c>
      <c r="EW43" s="10">
        <f t="shared" si="2"/>
        <v>0</v>
      </c>
      <c r="EX43" s="10">
        <f t="shared" si="2"/>
        <v>1</v>
      </c>
      <c r="EY43" s="10">
        <f t="shared" si="2"/>
        <v>0</v>
      </c>
      <c r="EZ43" s="10">
        <f t="shared" si="2"/>
        <v>1</v>
      </c>
      <c r="FA43" s="10">
        <f t="shared" si="2"/>
        <v>1</v>
      </c>
      <c r="FB43" s="10">
        <f t="shared" si="2"/>
        <v>3</v>
      </c>
      <c r="FC43" s="10">
        <f t="shared" si="2"/>
        <v>3</v>
      </c>
      <c r="FD43" s="10">
        <f t="shared" si="2"/>
        <v>1</v>
      </c>
      <c r="FE43" s="10">
        <f t="shared" si="2"/>
        <v>8</v>
      </c>
      <c r="FF43" s="10">
        <f t="shared" si="2"/>
        <v>3</v>
      </c>
      <c r="FG43" s="10">
        <f t="shared" si="2"/>
        <v>6</v>
      </c>
      <c r="FH43" s="10">
        <f t="shared" si="2"/>
        <v>2</v>
      </c>
      <c r="FI43" s="10">
        <f t="shared" si="2"/>
        <v>2</v>
      </c>
      <c r="FJ43" s="10">
        <f t="shared" si="2"/>
        <v>4</v>
      </c>
      <c r="FK43" s="10">
        <f t="shared" si="2"/>
        <v>3</v>
      </c>
      <c r="FL43" s="10">
        <f t="shared" si="2"/>
        <v>4</v>
      </c>
      <c r="FM43" s="10">
        <f t="shared" si="2"/>
        <v>6</v>
      </c>
      <c r="FN43" s="10">
        <f t="shared" si="2"/>
        <v>8</v>
      </c>
      <c r="FO43" s="10">
        <f t="shared" si="2"/>
        <v>3</v>
      </c>
      <c r="FP43" s="10">
        <f t="shared" si="2"/>
        <v>15</v>
      </c>
      <c r="FQ43" s="10">
        <f t="shared" si="2"/>
        <v>7</v>
      </c>
      <c r="FR43" s="10">
        <f t="shared" si="2"/>
        <v>6</v>
      </c>
      <c r="FS43" s="10">
        <f t="shared" si="2"/>
        <v>3</v>
      </c>
      <c r="FT43" s="10">
        <f t="shared" si="2"/>
        <v>2</v>
      </c>
      <c r="FU43" s="10">
        <f t="shared" si="2"/>
        <v>1</v>
      </c>
      <c r="FV43" s="10">
        <f t="shared" si="2"/>
        <v>9</v>
      </c>
      <c r="FW43" s="10">
        <f t="shared" si="2"/>
        <v>6</v>
      </c>
      <c r="FX43" s="10">
        <f t="shared" si="2"/>
        <v>7</v>
      </c>
      <c r="FY43" s="10">
        <f t="shared" si="2"/>
        <v>9</v>
      </c>
      <c r="FZ43" s="10">
        <f t="shared" si="2"/>
        <v>14</v>
      </c>
      <c r="GA43" s="10">
        <f t="shared" si="2"/>
        <v>5</v>
      </c>
      <c r="GB43" s="10">
        <f t="shared" si="2"/>
        <v>5</v>
      </c>
      <c r="GC43" s="10">
        <f t="shared" si="2"/>
        <v>3</v>
      </c>
      <c r="GD43" s="10">
        <f t="shared" si="2"/>
        <v>3</v>
      </c>
      <c r="GE43" s="10">
        <f t="shared" si="2"/>
        <v>7</v>
      </c>
      <c r="GF43" s="10">
        <f t="shared" si="2"/>
        <v>3</v>
      </c>
      <c r="GG43" s="10">
        <f t="shared" si="2"/>
        <v>9</v>
      </c>
      <c r="GH43" s="10">
        <f t="shared" si="2"/>
        <v>20</v>
      </c>
      <c r="GI43" s="10">
        <f t="shared" si="2"/>
        <v>0</v>
      </c>
      <c r="GJ43" s="10">
        <f t="shared" si="2"/>
        <v>2</v>
      </c>
      <c r="GK43" s="10">
        <f t="shared" si="2"/>
        <v>12</v>
      </c>
      <c r="GL43" s="10">
        <f t="shared" ref="GL43:IW43" si="3">SUM(GL3:GL42)</f>
        <v>14</v>
      </c>
      <c r="GM43" s="10">
        <f t="shared" si="3"/>
        <v>24</v>
      </c>
      <c r="GN43" s="10">
        <f t="shared" si="3"/>
        <v>4</v>
      </c>
      <c r="GO43" s="10">
        <f t="shared" si="3"/>
        <v>4</v>
      </c>
      <c r="GP43" s="10">
        <f t="shared" si="3"/>
        <v>3</v>
      </c>
      <c r="GQ43" s="10">
        <f t="shared" si="3"/>
        <v>2</v>
      </c>
      <c r="GR43" s="10">
        <f t="shared" si="3"/>
        <v>14</v>
      </c>
      <c r="GS43" s="10">
        <f t="shared" si="3"/>
        <v>12</v>
      </c>
      <c r="GT43" s="10">
        <f t="shared" si="3"/>
        <v>15</v>
      </c>
      <c r="GU43" s="10">
        <f t="shared" si="3"/>
        <v>6</v>
      </c>
      <c r="GV43" s="10">
        <f t="shared" si="3"/>
        <v>10</v>
      </c>
      <c r="GW43" s="10">
        <f t="shared" si="3"/>
        <v>8</v>
      </c>
      <c r="GX43" s="10">
        <f t="shared" si="3"/>
        <v>6</v>
      </c>
      <c r="GY43" s="10">
        <f t="shared" si="3"/>
        <v>3</v>
      </c>
      <c r="GZ43" s="10">
        <f t="shared" si="3"/>
        <v>2</v>
      </c>
      <c r="HA43" s="10">
        <f t="shared" si="3"/>
        <v>1</v>
      </c>
      <c r="HB43" s="10">
        <f t="shared" si="3"/>
        <v>6</v>
      </c>
      <c r="HC43" s="10">
        <f t="shared" si="3"/>
        <v>27</v>
      </c>
      <c r="HD43" s="10">
        <f t="shared" si="3"/>
        <v>1</v>
      </c>
      <c r="HE43" s="10">
        <f t="shared" si="3"/>
        <v>2</v>
      </c>
      <c r="HF43" s="10">
        <f t="shared" si="3"/>
        <v>3</v>
      </c>
      <c r="HG43" s="10">
        <f t="shared" si="3"/>
        <v>1</v>
      </c>
      <c r="HH43" s="10">
        <f t="shared" si="3"/>
        <v>14</v>
      </c>
      <c r="HI43" s="10">
        <f t="shared" si="3"/>
        <v>18</v>
      </c>
      <c r="HJ43" s="10">
        <f t="shared" si="3"/>
        <v>0</v>
      </c>
      <c r="HK43" s="10">
        <f t="shared" si="3"/>
        <v>3</v>
      </c>
      <c r="HL43" s="10">
        <f t="shared" si="3"/>
        <v>8</v>
      </c>
      <c r="HM43" s="10">
        <f t="shared" si="3"/>
        <v>7</v>
      </c>
      <c r="HN43" s="10">
        <f t="shared" si="3"/>
        <v>2</v>
      </c>
      <c r="HO43" s="10">
        <f t="shared" si="3"/>
        <v>3</v>
      </c>
      <c r="HP43" s="10">
        <f t="shared" si="3"/>
        <v>6</v>
      </c>
      <c r="HQ43" s="10">
        <f t="shared" si="3"/>
        <v>12</v>
      </c>
      <c r="HR43" s="10">
        <f t="shared" si="3"/>
        <v>1</v>
      </c>
      <c r="HS43" s="10">
        <f t="shared" si="3"/>
        <v>4</v>
      </c>
      <c r="HT43" s="10">
        <f t="shared" si="3"/>
        <v>0</v>
      </c>
      <c r="HU43" s="10">
        <f t="shared" si="3"/>
        <v>7</v>
      </c>
      <c r="HV43" s="10">
        <f t="shared" si="3"/>
        <v>1</v>
      </c>
      <c r="HW43" s="10">
        <f t="shared" si="3"/>
        <v>9</v>
      </c>
      <c r="HX43" s="10">
        <f t="shared" si="3"/>
        <v>15</v>
      </c>
      <c r="HY43" s="10">
        <f t="shared" si="3"/>
        <v>6</v>
      </c>
      <c r="HZ43" s="10">
        <f t="shared" si="3"/>
        <v>0</v>
      </c>
      <c r="IA43" s="10">
        <f t="shared" si="3"/>
        <v>3</v>
      </c>
      <c r="IB43" s="10">
        <f t="shared" si="3"/>
        <v>0</v>
      </c>
      <c r="IC43" s="10">
        <f t="shared" si="3"/>
        <v>1</v>
      </c>
      <c r="ID43" s="10">
        <f t="shared" si="3"/>
        <v>10</v>
      </c>
      <c r="IE43" s="10">
        <f t="shared" si="3"/>
        <v>3</v>
      </c>
      <c r="IF43" s="10">
        <f t="shared" si="3"/>
        <v>11</v>
      </c>
      <c r="IG43" s="10">
        <f t="shared" si="3"/>
        <v>8</v>
      </c>
      <c r="IH43" s="10">
        <f t="shared" si="3"/>
        <v>9</v>
      </c>
      <c r="II43" s="10">
        <f t="shared" si="3"/>
        <v>4</v>
      </c>
      <c r="IJ43" s="10">
        <f t="shared" si="3"/>
        <v>10</v>
      </c>
      <c r="IK43" s="10">
        <f t="shared" si="3"/>
        <v>3</v>
      </c>
      <c r="IL43" s="10">
        <f t="shared" si="3"/>
        <v>8</v>
      </c>
      <c r="IM43" s="10">
        <f t="shared" si="3"/>
        <v>19</v>
      </c>
      <c r="IN43" s="10">
        <f t="shared" si="3"/>
        <v>7</v>
      </c>
      <c r="IO43" s="10">
        <f t="shared" si="3"/>
        <v>5</v>
      </c>
      <c r="IP43" s="10">
        <f t="shared" si="3"/>
        <v>11</v>
      </c>
      <c r="IQ43" s="10">
        <f t="shared" si="3"/>
        <v>0</v>
      </c>
      <c r="IR43" s="10">
        <f t="shared" si="3"/>
        <v>5</v>
      </c>
      <c r="IS43" s="10">
        <f t="shared" si="3"/>
        <v>8</v>
      </c>
      <c r="IT43" s="10">
        <f t="shared" si="3"/>
        <v>3</v>
      </c>
      <c r="IU43" s="10">
        <f t="shared" si="3"/>
        <v>1</v>
      </c>
      <c r="IV43" s="10">
        <f t="shared" si="3"/>
        <v>11</v>
      </c>
      <c r="IW43" s="10">
        <f t="shared" si="3"/>
        <v>2</v>
      </c>
      <c r="IX43" s="10">
        <f t="shared" ref="IX43:IY43" si="4">SUM(IX3:IX42)</f>
        <v>2</v>
      </c>
      <c r="IY43" s="10">
        <f t="shared" si="4"/>
        <v>1</v>
      </c>
      <c r="IZ43" s="10">
        <f t="shared" ref="IZ43:LI43" si="5">SUM(IZ3:IZ42)</f>
        <v>33</v>
      </c>
      <c r="JA43" s="10">
        <f t="shared" si="5"/>
        <v>0</v>
      </c>
      <c r="JB43" s="10">
        <f t="shared" si="5"/>
        <v>1</v>
      </c>
      <c r="JC43" s="10">
        <f t="shared" si="5"/>
        <v>3</v>
      </c>
      <c r="JD43" s="10">
        <f t="shared" si="5"/>
        <v>2</v>
      </c>
      <c r="JE43" s="10">
        <f t="shared" si="5"/>
        <v>15</v>
      </c>
      <c r="JF43" s="10">
        <f t="shared" si="5"/>
        <v>12</v>
      </c>
      <c r="JG43" s="10">
        <f t="shared" si="5"/>
        <v>1</v>
      </c>
      <c r="JH43" s="10">
        <f t="shared" si="5"/>
        <v>1</v>
      </c>
      <c r="JI43" s="10">
        <f t="shared" si="5"/>
        <v>4</v>
      </c>
      <c r="JJ43" s="10">
        <f t="shared" si="5"/>
        <v>15</v>
      </c>
      <c r="JK43" s="10">
        <f t="shared" si="5"/>
        <v>7</v>
      </c>
      <c r="JL43" s="10">
        <f t="shared" si="5"/>
        <v>3</v>
      </c>
      <c r="JM43" s="10">
        <f t="shared" si="5"/>
        <v>4</v>
      </c>
      <c r="JN43" s="10">
        <f t="shared" si="5"/>
        <v>2</v>
      </c>
      <c r="JO43" s="10">
        <f t="shared" si="5"/>
        <v>18</v>
      </c>
      <c r="JP43" s="10">
        <f t="shared" si="5"/>
        <v>6</v>
      </c>
      <c r="JQ43" s="10">
        <f t="shared" si="5"/>
        <v>12</v>
      </c>
      <c r="JR43" s="10">
        <f t="shared" si="5"/>
        <v>7</v>
      </c>
      <c r="JS43" s="10">
        <f t="shared" si="5"/>
        <v>2</v>
      </c>
      <c r="JT43" s="10">
        <f t="shared" si="5"/>
        <v>17</v>
      </c>
      <c r="JU43" s="10">
        <f t="shared" si="5"/>
        <v>13</v>
      </c>
      <c r="JV43" s="10">
        <f t="shared" si="5"/>
        <v>9</v>
      </c>
      <c r="JW43" s="10">
        <f t="shared" si="5"/>
        <v>0</v>
      </c>
      <c r="JX43" s="10">
        <f t="shared" si="5"/>
        <v>3</v>
      </c>
      <c r="JY43" s="10">
        <f t="shared" si="5"/>
        <v>8</v>
      </c>
      <c r="JZ43" s="10">
        <f t="shared" si="5"/>
        <v>1</v>
      </c>
      <c r="KA43" s="10">
        <f t="shared" si="5"/>
        <v>0</v>
      </c>
      <c r="KB43" s="10">
        <f t="shared" si="5"/>
        <v>4</v>
      </c>
      <c r="KC43" s="10">
        <f t="shared" si="5"/>
        <v>0</v>
      </c>
      <c r="KD43" s="10">
        <f t="shared" si="5"/>
        <v>5</v>
      </c>
      <c r="KE43" s="10">
        <f t="shared" si="5"/>
        <v>0</v>
      </c>
      <c r="KF43" s="10">
        <f t="shared" si="5"/>
        <v>0</v>
      </c>
      <c r="KG43" s="10">
        <f t="shared" si="5"/>
        <v>7</v>
      </c>
      <c r="KH43" s="10">
        <f t="shared" si="5"/>
        <v>10</v>
      </c>
      <c r="KI43" s="10">
        <f t="shared" si="5"/>
        <v>2</v>
      </c>
      <c r="KJ43" s="10">
        <f t="shared" si="5"/>
        <v>1</v>
      </c>
      <c r="KK43" s="10">
        <f t="shared" si="5"/>
        <v>6</v>
      </c>
      <c r="KL43" s="10">
        <f>$KK$43</f>
        <v>6</v>
      </c>
      <c r="KM43" s="10">
        <f t="shared" si="5"/>
        <v>4</v>
      </c>
      <c r="KN43" s="10">
        <f t="shared" si="5"/>
        <v>0</v>
      </c>
      <c r="KO43" s="10">
        <f t="shared" si="5"/>
        <v>0</v>
      </c>
      <c r="KP43" s="10">
        <f t="shared" si="5"/>
        <v>5</v>
      </c>
      <c r="KQ43" s="10">
        <f t="shared" si="5"/>
        <v>6</v>
      </c>
      <c r="KR43" s="10">
        <f t="shared" si="5"/>
        <v>3</v>
      </c>
      <c r="KS43" s="10">
        <f t="shared" si="5"/>
        <v>13</v>
      </c>
      <c r="KT43" s="10">
        <f t="shared" si="5"/>
        <v>8</v>
      </c>
      <c r="KU43" s="10">
        <f t="shared" si="5"/>
        <v>6</v>
      </c>
      <c r="KV43" s="10">
        <f t="shared" si="5"/>
        <v>5</v>
      </c>
      <c r="KW43" s="10">
        <f t="shared" si="5"/>
        <v>6</v>
      </c>
      <c r="KX43" s="10">
        <f t="shared" si="5"/>
        <v>1</v>
      </c>
      <c r="KY43" s="10">
        <f t="shared" si="5"/>
        <v>0</v>
      </c>
      <c r="KZ43" s="10">
        <f t="shared" si="5"/>
        <v>2</v>
      </c>
      <c r="LA43" s="10">
        <f t="shared" si="5"/>
        <v>3</v>
      </c>
      <c r="LB43" s="10">
        <f t="shared" si="5"/>
        <v>5</v>
      </c>
      <c r="LC43" s="10">
        <f t="shared" si="5"/>
        <v>0</v>
      </c>
      <c r="LD43" s="10">
        <f t="shared" si="5"/>
        <v>0</v>
      </c>
      <c r="LE43" s="10">
        <f t="shared" si="5"/>
        <v>1</v>
      </c>
      <c r="LF43" s="10">
        <f t="shared" si="5"/>
        <v>0</v>
      </c>
      <c r="LG43" s="10">
        <f t="shared" si="5"/>
        <v>6</v>
      </c>
      <c r="LH43" s="10">
        <f t="shared" si="5"/>
        <v>2</v>
      </c>
      <c r="LI43" s="10">
        <f t="shared" si="5"/>
        <v>8</v>
      </c>
      <c r="LJ43" s="10">
        <f t="shared" ref="LJ43:NU43" si="6">SUM(LJ3:LJ42)</f>
        <v>3</v>
      </c>
      <c r="LK43" s="10">
        <f t="shared" si="6"/>
        <v>1</v>
      </c>
      <c r="LL43" s="10">
        <f t="shared" si="6"/>
        <v>2</v>
      </c>
      <c r="LM43" s="10">
        <f t="shared" si="6"/>
        <v>5</v>
      </c>
      <c r="LN43" s="10">
        <f t="shared" si="6"/>
        <v>2</v>
      </c>
      <c r="LO43" s="10">
        <f t="shared" si="6"/>
        <v>6</v>
      </c>
      <c r="LP43" s="10">
        <f t="shared" si="6"/>
        <v>4</v>
      </c>
      <c r="LQ43" s="10">
        <f t="shared" si="6"/>
        <v>5</v>
      </c>
      <c r="LR43" s="10">
        <f t="shared" si="6"/>
        <v>0</v>
      </c>
      <c r="LS43" s="10">
        <f t="shared" si="6"/>
        <v>1</v>
      </c>
      <c r="LT43" s="10">
        <f t="shared" si="6"/>
        <v>2</v>
      </c>
      <c r="LU43" s="10">
        <f t="shared" si="6"/>
        <v>1</v>
      </c>
      <c r="LV43" s="10">
        <f t="shared" si="6"/>
        <v>1</v>
      </c>
      <c r="LW43" s="10">
        <f t="shared" si="6"/>
        <v>0</v>
      </c>
      <c r="LX43" s="10">
        <f t="shared" si="6"/>
        <v>5</v>
      </c>
      <c r="LY43" s="10">
        <f t="shared" si="6"/>
        <v>5</v>
      </c>
      <c r="LZ43" s="10">
        <f t="shared" si="6"/>
        <v>6</v>
      </c>
      <c r="MA43" s="10">
        <f t="shared" si="6"/>
        <v>1</v>
      </c>
      <c r="MB43" s="10">
        <f t="shared" si="6"/>
        <v>3</v>
      </c>
      <c r="MC43" s="10">
        <f t="shared" si="6"/>
        <v>4</v>
      </c>
      <c r="MD43" s="10">
        <f t="shared" si="6"/>
        <v>11</v>
      </c>
      <c r="ME43" s="10">
        <f t="shared" si="6"/>
        <v>17</v>
      </c>
      <c r="MF43" s="10">
        <f t="shared" si="6"/>
        <v>8</v>
      </c>
      <c r="MG43" s="10">
        <f t="shared" si="6"/>
        <v>1</v>
      </c>
      <c r="MH43" s="10">
        <f t="shared" si="6"/>
        <v>5</v>
      </c>
      <c r="MI43" s="10">
        <f t="shared" si="6"/>
        <v>1</v>
      </c>
      <c r="MJ43" s="10">
        <f t="shared" si="6"/>
        <v>4</v>
      </c>
      <c r="MK43" s="10">
        <f t="shared" si="6"/>
        <v>3</v>
      </c>
      <c r="ML43" s="10">
        <f t="shared" si="6"/>
        <v>2</v>
      </c>
      <c r="MM43" s="10">
        <f t="shared" si="6"/>
        <v>3</v>
      </c>
      <c r="MN43" s="10">
        <f t="shared" si="6"/>
        <v>7</v>
      </c>
      <c r="MO43" s="10">
        <f t="shared" si="6"/>
        <v>1</v>
      </c>
      <c r="MP43" s="10">
        <f t="shared" si="6"/>
        <v>24</v>
      </c>
      <c r="MQ43" s="10">
        <f t="shared" si="6"/>
        <v>14</v>
      </c>
      <c r="MR43" s="10">
        <f t="shared" si="6"/>
        <v>14</v>
      </c>
      <c r="MS43" s="10">
        <f t="shared" si="6"/>
        <v>7</v>
      </c>
      <c r="MT43" s="10">
        <f t="shared" si="6"/>
        <v>11</v>
      </c>
      <c r="MU43" s="10">
        <f t="shared" si="6"/>
        <v>9</v>
      </c>
      <c r="MV43" s="10">
        <f t="shared" si="6"/>
        <v>0</v>
      </c>
      <c r="MW43" s="10">
        <f t="shared" si="6"/>
        <v>1</v>
      </c>
      <c r="MX43" s="10">
        <f t="shared" si="6"/>
        <v>0</v>
      </c>
      <c r="MY43" s="10">
        <f t="shared" si="6"/>
        <v>8</v>
      </c>
      <c r="MZ43" s="10">
        <f t="shared" si="6"/>
        <v>2</v>
      </c>
      <c r="NA43" s="10">
        <f t="shared" si="6"/>
        <v>4</v>
      </c>
      <c r="NB43" s="10">
        <f t="shared" si="6"/>
        <v>1</v>
      </c>
      <c r="NC43" s="10">
        <f t="shared" si="6"/>
        <v>13</v>
      </c>
      <c r="ND43" s="10">
        <f t="shared" si="6"/>
        <v>23</v>
      </c>
      <c r="NE43" s="10">
        <f t="shared" si="6"/>
        <v>6</v>
      </c>
      <c r="NF43" s="10">
        <f t="shared" si="6"/>
        <v>0</v>
      </c>
      <c r="NG43" s="10">
        <f t="shared" si="6"/>
        <v>4</v>
      </c>
      <c r="NH43" s="10">
        <f t="shared" si="6"/>
        <v>3</v>
      </c>
      <c r="NI43" s="10">
        <f t="shared" si="6"/>
        <v>16</v>
      </c>
      <c r="NJ43" s="10">
        <f t="shared" si="6"/>
        <v>15</v>
      </c>
      <c r="NK43" s="10">
        <f t="shared" si="6"/>
        <v>2</v>
      </c>
      <c r="NL43" s="10">
        <f t="shared" si="6"/>
        <v>0</v>
      </c>
      <c r="NM43" s="10">
        <f t="shared" si="6"/>
        <v>14</v>
      </c>
      <c r="NN43" s="10">
        <f t="shared" si="6"/>
        <v>12</v>
      </c>
      <c r="NO43" s="10">
        <f t="shared" si="6"/>
        <v>7</v>
      </c>
      <c r="NP43" s="10">
        <f t="shared" si="6"/>
        <v>0</v>
      </c>
      <c r="NQ43" s="10">
        <f t="shared" si="6"/>
        <v>8</v>
      </c>
      <c r="NR43" s="10">
        <f t="shared" si="6"/>
        <v>19</v>
      </c>
      <c r="NS43" s="10">
        <f t="shared" si="6"/>
        <v>6</v>
      </c>
      <c r="NT43" s="10">
        <f t="shared" si="6"/>
        <v>0</v>
      </c>
      <c r="NU43" s="10">
        <f t="shared" si="6"/>
        <v>7</v>
      </c>
      <c r="NV43" s="10">
        <f t="shared" ref="NV43:QG43" si="7">SUM(NV3:NV42)</f>
        <v>14</v>
      </c>
      <c r="NW43" s="10">
        <f t="shared" si="7"/>
        <v>12</v>
      </c>
      <c r="NX43" s="10">
        <f t="shared" si="7"/>
        <v>0</v>
      </c>
      <c r="NY43" s="10">
        <f t="shared" si="7"/>
        <v>11</v>
      </c>
      <c r="NZ43" s="10">
        <f t="shared" si="7"/>
        <v>19</v>
      </c>
      <c r="OA43" s="10">
        <f t="shared" si="7"/>
        <v>4</v>
      </c>
      <c r="OB43" s="10">
        <f t="shared" si="7"/>
        <v>0</v>
      </c>
      <c r="OC43" s="10">
        <f t="shared" si="7"/>
        <v>13</v>
      </c>
      <c r="OD43" s="10">
        <f t="shared" si="7"/>
        <v>12</v>
      </c>
      <c r="OE43" s="10">
        <f t="shared" si="7"/>
        <v>8</v>
      </c>
      <c r="OF43" s="10">
        <f t="shared" si="7"/>
        <v>0</v>
      </c>
      <c r="OG43" s="10">
        <f t="shared" si="7"/>
        <v>1</v>
      </c>
      <c r="OH43" s="10">
        <f t="shared" si="7"/>
        <v>25</v>
      </c>
      <c r="OI43" s="10">
        <f t="shared" si="7"/>
        <v>7</v>
      </c>
      <c r="OJ43" s="10">
        <f t="shared" si="7"/>
        <v>0</v>
      </c>
      <c r="OK43" s="10">
        <f t="shared" si="7"/>
        <v>1</v>
      </c>
      <c r="OL43" s="10">
        <f t="shared" si="7"/>
        <v>19</v>
      </c>
      <c r="OM43" s="10">
        <f t="shared" si="7"/>
        <v>13</v>
      </c>
      <c r="ON43" s="10">
        <f t="shared" si="7"/>
        <v>0</v>
      </c>
      <c r="OO43" s="10">
        <f t="shared" si="7"/>
        <v>0</v>
      </c>
      <c r="OP43" s="10">
        <f t="shared" si="7"/>
        <v>28</v>
      </c>
      <c r="OQ43" s="10">
        <f t="shared" si="7"/>
        <v>5</v>
      </c>
      <c r="OR43" s="10">
        <f t="shared" si="7"/>
        <v>0</v>
      </c>
      <c r="OS43" s="10">
        <f t="shared" si="7"/>
        <v>1</v>
      </c>
      <c r="OT43" s="10">
        <f t="shared" si="7"/>
        <v>24</v>
      </c>
      <c r="OU43" s="10">
        <f t="shared" si="7"/>
        <v>8</v>
      </c>
      <c r="OV43" s="10">
        <f t="shared" si="7"/>
        <v>0</v>
      </c>
      <c r="OW43" s="10">
        <f t="shared" si="7"/>
        <v>1</v>
      </c>
      <c r="OX43" s="10">
        <f t="shared" si="7"/>
        <v>28</v>
      </c>
      <c r="OY43" s="10">
        <f t="shared" si="7"/>
        <v>4</v>
      </c>
      <c r="OZ43" s="10">
        <f t="shared" si="7"/>
        <v>0</v>
      </c>
      <c r="PA43" s="10">
        <f t="shared" si="7"/>
        <v>1</v>
      </c>
      <c r="PB43" s="10">
        <f t="shared" si="7"/>
        <v>24</v>
      </c>
      <c r="PC43" s="10">
        <f t="shared" si="7"/>
        <v>8</v>
      </c>
      <c r="PD43" s="10">
        <f t="shared" si="7"/>
        <v>0</v>
      </c>
      <c r="PE43" s="10">
        <f t="shared" si="7"/>
        <v>1</v>
      </c>
      <c r="PF43" s="10">
        <f t="shared" si="7"/>
        <v>27</v>
      </c>
      <c r="PG43" s="10">
        <f t="shared" si="7"/>
        <v>5</v>
      </c>
      <c r="PH43" s="10">
        <f t="shared" si="7"/>
        <v>0</v>
      </c>
      <c r="PI43" s="10">
        <f t="shared" si="7"/>
        <v>1</v>
      </c>
      <c r="PJ43" s="10">
        <f t="shared" si="7"/>
        <v>23</v>
      </c>
      <c r="PK43" s="10">
        <f t="shared" si="7"/>
        <v>9</v>
      </c>
      <c r="PL43" s="10">
        <f t="shared" si="7"/>
        <v>0</v>
      </c>
      <c r="PM43" s="10">
        <f t="shared" si="7"/>
        <v>1</v>
      </c>
      <c r="PN43" s="10">
        <f t="shared" si="7"/>
        <v>27</v>
      </c>
      <c r="PO43" s="10">
        <f t="shared" si="7"/>
        <v>5</v>
      </c>
      <c r="PP43" s="10">
        <f t="shared" si="7"/>
        <v>0</v>
      </c>
      <c r="PQ43" s="10">
        <f t="shared" si="7"/>
        <v>3</v>
      </c>
      <c r="PR43" s="10">
        <f t="shared" si="7"/>
        <v>21</v>
      </c>
      <c r="PS43" s="10">
        <f t="shared" si="7"/>
        <v>9</v>
      </c>
      <c r="PT43" s="10">
        <f t="shared" si="7"/>
        <v>0</v>
      </c>
      <c r="PU43" s="10">
        <f t="shared" si="7"/>
        <v>2</v>
      </c>
      <c r="PV43" s="10">
        <f t="shared" si="7"/>
        <v>28</v>
      </c>
      <c r="PW43" s="10">
        <f t="shared" si="7"/>
        <v>4</v>
      </c>
      <c r="PX43" s="10">
        <f t="shared" si="7"/>
        <v>0</v>
      </c>
      <c r="PY43" s="10">
        <f t="shared" si="7"/>
        <v>8</v>
      </c>
      <c r="PZ43" s="10">
        <f t="shared" si="7"/>
        <v>18</v>
      </c>
      <c r="QA43" s="10">
        <f t="shared" si="7"/>
        <v>8</v>
      </c>
      <c r="QB43" s="10">
        <f t="shared" si="7"/>
        <v>0</v>
      </c>
      <c r="QC43" s="10">
        <f t="shared" si="7"/>
        <v>8</v>
      </c>
      <c r="QD43" s="10">
        <f t="shared" si="7"/>
        <v>21</v>
      </c>
      <c r="QE43" s="10">
        <f t="shared" si="7"/>
        <v>5</v>
      </c>
      <c r="QF43" s="10">
        <f t="shared" si="7"/>
        <v>0</v>
      </c>
      <c r="QG43" s="10">
        <f t="shared" si="7"/>
        <v>11</v>
      </c>
      <c r="QH43" s="10">
        <f t="shared" ref="QH43:RH43" si="8">SUM(QH3:QH42)</f>
        <v>14</v>
      </c>
      <c r="QI43" s="10">
        <f t="shared" si="8"/>
        <v>8</v>
      </c>
      <c r="QJ43" s="10">
        <f t="shared" si="8"/>
        <v>0</v>
      </c>
      <c r="QK43" s="10">
        <f t="shared" si="8"/>
        <v>2</v>
      </c>
      <c r="QL43" s="10">
        <f t="shared" si="8"/>
        <v>27</v>
      </c>
      <c r="QM43" s="10">
        <f t="shared" si="8"/>
        <v>5</v>
      </c>
      <c r="QN43" s="10">
        <f t="shared" si="8"/>
        <v>0</v>
      </c>
      <c r="QO43" s="10">
        <f t="shared" si="8"/>
        <v>9</v>
      </c>
      <c r="QP43" s="10">
        <f t="shared" si="8"/>
        <v>19</v>
      </c>
      <c r="QQ43" s="10">
        <f t="shared" si="8"/>
        <v>6</v>
      </c>
      <c r="QR43" s="10">
        <f t="shared" si="8"/>
        <v>0</v>
      </c>
      <c r="QS43" s="10">
        <f t="shared" si="8"/>
        <v>0</v>
      </c>
      <c r="QT43" s="10">
        <f t="shared" si="8"/>
        <v>27</v>
      </c>
      <c r="QU43" s="10">
        <f t="shared" si="8"/>
        <v>6</v>
      </c>
      <c r="QV43" s="10">
        <f t="shared" si="8"/>
        <v>0</v>
      </c>
      <c r="QW43" s="10">
        <f t="shared" si="8"/>
        <v>1</v>
      </c>
      <c r="QX43" s="10">
        <f t="shared" si="8"/>
        <v>23</v>
      </c>
      <c r="QY43" s="10">
        <f t="shared" si="8"/>
        <v>9</v>
      </c>
      <c r="QZ43" s="10">
        <f t="shared" si="8"/>
        <v>0</v>
      </c>
      <c r="RA43" s="10">
        <f t="shared" si="8"/>
        <v>6</v>
      </c>
      <c r="RB43" s="10">
        <f t="shared" si="8"/>
        <v>22</v>
      </c>
      <c r="RC43" s="10">
        <f t="shared" si="8"/>
        <v>5</v>
      </c>
      <c r="RD43" s="10">
        <f t="shared" si="8"/>
        <v>0</v>
      </c>
      <c r="RE43" s="10">
        <f t="shared" si="8"/>
        <v>5</v>
      </c>
      <c r="RF43" s="10">
        <f t="shared" si="8"/>
        <v>20</v>
      </c>
      <c r="RG43" s="10">
        <f t="shared" si="8"/>
        <v>8</v>
      </c>
      <c r="RH43" s="10">
        <f t="shared" si="8"/>
        <v>0</v>
      </c>
      <c r="RI43" s="140"/>
    </row>
    <row r="44" spans="1:477" ht="13.5" customHeight="1" x14ac:dyDescent="0.2">
      <c r="A44" s="24" t="s">
        <v>35</v>
      </c>
      <c r="B44" s="4"/>
      <c r="C44" s="4"/>
      <c r="D44" s="4"/>
      <c r="E44" s="4">
        <f>SUM(B43:E43)</f>
        <v>34</v>
      </c>
      <c r="I44" s="24">
        <f>SUM(F43:I43)</f>
        <v>34</v>
      </c>
      <c r="AB44" s="132">
        <f>SUM(O43:AB43)</f>
        <v>47</v>
      </c>
      <c r="AL44" s="4"/>
      <c r="AM44" s="4"/>
      <c r="AN44" s="4"/>
      <c r="AO44" s="4"/>
      <c r="AP44" s="4"/>
      <c r="AQ44" s="4"/>
      <c r="AR44" s="4">
        <f>SUM(AL43:AR43)</f>
        <v>36</v>
      </c>
      <c r="AS44" s="4"/>
      <c r="AT44" s="4">
        <f>SUM(AS43:AT43)</f>
        <v>34</v>
      </c>
      <c r="AU44" s="4"/>
      <c r="AV44" s="4">
        <f>SUM(AU43:AV43)</f>
        <v>34</v>
      </c>
      <c r="AW44" s="54" t="s">
        <v>36</v>
      </c>
      <c r="BD44" s="56">
        <f>SUM(AW43:BD43)</f>
        <v>44</v>
      </c>
      <c r="BE44" s="4"/>
      <c r="BF44" s="4"/>
      <c r="BG44" s="4"/>
      <c r="BH44" s="4"/>
      <c r="BI44" s="4"/>
      <c r="BJ44" s="4"/>
      <c r="BK44" s="4"/>
      <c r="BL44" s="4">
        <f>SUM(BE43:BL43)</f>
        <v>2</v>
      </c>
      <c r="BM44" s="54" t="s">
        <v>36</v>
      </c>
      <c r="BN44" s="54"/>
      <c r="BO44" s="54"/>
      <c r="BP44" s="54"/>
      <c r="BQ44" s="54"/>
      <c r="BY44" s="24">
        <f>SUM(BM43:BY43)</f>
        <v>14</v>
      </c>
      <c r="BZ44" s="4"/>
      <c r="CA44" s="4"/>
      <c r="CB44" s="4"/>
      <c r="CC44" s="4"/>
      <c r="CD44" s="4">
        <f>SUM(BZ43:CD43)</f>
        <v>34</v>
      </c>
      <c r="CQ44" s="24">
        <f>SUM(CE43:CQ43)</f>
        <v>68</v>
      </c>
      <c r="CU44" s="24">
        <f>SUM(CR43:CU43)</f>
        <v>34</v>
      </c>
      <c r="CV44" s="55" t="s">
        <v>36</v>
      </c>
      <c r="CW44" s="4"/>
      <c r="CX44" s="4"/>
      <c r="CY44" s="4"/>
      <c r="CZ44" s="4">
        <f>SUM(CV43:CZ43)</f>
        <v>34</v>
      </c>
      <c r="DD44" s="24">
        <f>SUBTOTAL(9,DA43:DD43)</f>
        <v>34</v>
      </c>
      <c r="DE44" s="4"/>
      <c r="DF44" s="4"/>
      <c r="DG44" s="4"/>
      <c r="DH44" s="4"/>
      <c r="DI44" s="4"/>
      <c r="DJ44" s="4"/>
      <c r="DK44" s="4"/>
      <c r="DL44" s="4"/>
      <c r="DM44" s="4">
        <f>SUBTOTAL(9,DE43:DM43)</f>
        <v>30</v>
      </c>
      <c r="DQ44" s="24">
        <f>SUBTOTAL(9,DN43:DQ43)</f>
        <v>34</v>
      </c>
      <c r="DR44" s="4"/>
      <c r="DS44" s="4"/>
      <c r="DT44" s="4"/>
      <c r="DU44" s="4"/>
      <c r="DV44" s="4"/>
      <c r="DW44" s="4"/>
      <c r="DX44" s="4"/>
      <c r="DY44" s="4">
        <f>SUBTOTAL(9,DR43:DY43)</f>
        <v>80</v>
      </c>
      <c r="EH44" s="24">
        <f>SUBTOTAL(9,DZ43:EH43)</f>
        <v>79</v>
      </c>
      <c r="EI44" s="4"/>
      <c r="EJ44" s="4"/>
      <c r="EK44" s="4"/>
      <c r="EL44" s="4"/>
      <c r="EM44" s="4"/>
      <c r="EN44" s="4"/>
      <c r="EO44" s="4"/>
      <c r="EP44" s="4"/>
      <c r="EQ44" s="4"/>
      <c r="ER44" s="4"/>
      <c r="ES44" s="4">
        <f>SUBTOTAL(9,ES43:ES43)</f>
        <v>1</v>
      </c>
      <c r="FA44" s="127">
        <f>SUBTOTAL(9,ET43:FA43)</f>
        <v>42</v>
      </c>
      <c r="FO44" s="4">
        <f>SUBTOTAL(9,FB43:FO43)</f>
        <v>56</v>
      </c>
      <c r="FU44" s="127">
        <f>SUBTOTAL(9,FP43:FU43)</f>
        <v>34</v>
      </c>
      <c r="GE44" s="4">
        <f>SUBTOTAL(9,FV43:GE43)</f>
        <v>68</v>
      </c>
      <c r="GJ44" s="127">
        <f>SUBTOTAL(9,GF43:GJ43)</f>
        <v>34</v>
      </c>
      <c r="GQ44" s="4">
        <f>SUBTOTAL(9,GK43:GQ43)</f>
        <v>63</v>
      </c>
      <c r="HA44" s="127">
        <f>SUBTOTAL(9,GR43:HA43)</f>
        <v>77</v>
      </c>
      <c r="HD44" s="4">
        <f>SUBTOTAL(9,HB43:HD43)</f>
        <v>34</v>
      </c>
      <c r="HG44" s="127">
        <f>SUBTOTAL(9,HE43:HG43)</f>
        <v>6</v>
      </c>
      <c r="HN44" s="4">
        <f>SUBTOTAL(9,HH43:HN43)</f>
        <v>52</v>
      </c>
      <c r="HV44" s="127">
        <f>SUBTOTAL(9,HO43:HV43)</f>
        <v>34</v>
      </c>
      <c r="IC44" s="4">
        <f>SUBTOTAL(9,HW43:IC43)</f>
        <v>34</v>
      </c>
      <c r="IY44" s="127">
        <f>SUBTOTAL(9,ID43:IY43)</f>
        <v>141</v>
      </c>
      <c r="JB44" s="4">
        <f>SUBTOTAL(9,IZ43:JB43)</f>
        <v>34</v>
      </c>
      <c r="JH44" s="127">
        <f>SUBTOTAL(9,JC43:JH43)</f>
        <v>34</v>
      </c>
      <c r="JN44" s="4">
        <f>SUBTOTAL(9,JI43:JN43)</f>
        <v>35</v>
      </c>
      <c r="JX44" s="127">
        <f>SUBTOTAL(9,JO43:JX43)</f>
        <v>87</v>
      </c>
      <c r="KG44" s="4">
        <f>SUBTOTAL(9,JY43:KG43)</f>
        <v>25</v>
      </c>
      <c r="KP44" s="4">
        <f>SUBTOTAL(9,KH43:KP43)</f>
        <v>34</v>
      </c>
      <c r="LA44" s="127">
        <f>SUBTOTAL(9,KQ43:LA43)</f>
        <v>53</v>
      </c>
      <c r="LI44" s="4">
        <f>SUBTOTAL(9,LB43:LI43)</f>
        <v>22</v>
      </c>
      <c r="LQ44" s="4">
        <f>SUBTOTAL(9,LJ43:LQ43)</f>
        <v>28</v>
      </c>
      <c r="LX44" s="127">
        <f>SUBTOTAL(9,LR43:LX43)</f>
        <v>10</v>
      </c>
      <c r="MO44" s="4">
        <f>SUBTOTAL(9,LY43:MO43)</f>
        <v>82</v>
      </c>
      <c r="NB44" s="127">
        <f>SUBTOTAL(9,MP43:NB43)</f>
        <v>95</v>
      </c>
      <c r="NH44" s="4">
        <f>SUBTOTAL(9,NC43:NH43)</f>
        <v>49</v>
      </c>
      <c r="NI44" s="55" t="s">
        <v>36</v>
      </c>
      <c r="NL44" s="4">
        <f>SUBTOTAL(9,NI43:NL43)</f>
        <v>33</v>
      </c>
      <c r="NM44" s="55" t="s">
        <v>36</v>
      </c>
      <c r="NP44" s="4">
        <f>SUBTOTAL(9,NM43:NP43)</f>
        <v>33</v>
      </c>
      <c r="NQ44" s="55" t="s">
        <v>36</v>
      </c>
      <c r="NT44" s="4">
        <f>SUBTOTAL(9,NQ43:NT43)</f>
        <v>33</v>
      </c>
      <c r="NU44" s="55" t="s">
        <v>36</v>
      </c>
      <c r="NX44" s="4">
        <f>SUBTOTAL(9,NU43:NX43)</f>
        <v>33</v>
      </c>
      <c r="NY44" s="55" t="s">
        <v>36</v>
      </c>
      <c r="OB44" s="4">
        <f>SUBTOTAL(9,NY43:OB43)</f>
        <v>34</v>
      </c>
      <c r="OC44" s="55" t="s">
        <v>36</v>
      </c>
      <c r="OF44" s="4">
        <f>SUBTOTAL(9,OC43:OF43)</f>
        <v>33</v>
      </c>
      <c r="OG44" s="55" t="s">
        <v>36</v>
      </c>
      <c r="OJ44" s="4">
        <f>SUBTOTAL(9,OG43:OJ43)</f>
        <v>33</v>
      </c>
      <c r="OK44" s="55" t="s">
        <v>36</v>
      </c>
      <c r="ON44" s="4">
        <f>SUBTOTAL(9,OK43:ON43)</f>
        <v>33</v>
      </c>
      <c r="OO44" s="55" t="s">
        <v>36</v>
      </c>
      <c r="OR44" s="4">
        <f>SUBTOTAL(9,OO43:OR43)</f>
        <v>33</v>
      </c>
      <c r="OS44" s="55" t="s">
        <v>36</v>
      </c>
      <c r="OV44" s="4">
        <f>SUBTOTAL(9,OS43:OV43)</f>
        <v>33</v>
      </c>
      <c r="OW44" s="55" t="s">
        <v>36</v>
      </c>
      <c r="OZ44" s="4">
        <f>SUBTOTAL(9,OW43:OZ43)</f>
        <v>33</v>
      </c>
      <c r="PA44" s="55" t="s">
        <v>36</v>
      </c>
      <c r="PD44" s="4">
        <f>SUBTOTAL(9,PA43:PD43)</f>
        <v>33</v>
      </c>
      <c r="PE44" s="55" t="s">
        <v>36</v>
      </c>
      <c r="PH44" s="4">
        <f>SUBTOTAL(9,PE43:PH43)</f>
        <v>33</v>
      </c>
      <c r="PI44" s="55" t="s">
        <v>36</v>
      </c>
      <c r="PL44" s="4">
        <f>SUBTOTAL(9,PI43:PL43)</f>
        <v>33</v>
      </c>
      <c r="PM44" s="55" t="s">
        <v>36</v>
      </c>
      <c r="PP44" s="4">
        <f>SUBTOTAL(9,PM43:PP43)</f>
        <v>33</v>
      </c>
      <c r="PQ44" s="55" t="s">
        <v>36</v>
      </c>
      <c r="PT44" s="4">
        <f>SUBTOTAL(9,PQ43:PT43)</f>
        <v>33</v>
      </c>
      <c r="PU44" s="55" t="s">
        <v>36</v>
      </c>
      <c r="PX44" s="4">
        <f>SUBTOTAL(9,PU43:PX43)</f>
        <v>34</v>
      </c>
      <c r="PY44" s="55" t="s">
        <v>36</v>
      </c>
      <c r="QB44" s="4">
        <f>SUBTOTAL(9,PY43:QB43)</f>
        <v>34</v>
      </c>
      <c r="QC44" s="55" t="s">
        <v>36</v>
      </c>
      <c r="QF44" s="4">
        <f>SUBTOTAL(9,QC43:QF43)</f>
        <v>34</v>
      </c>
      <c r="QG44" s="55" t="s">
        <v>36</v>
      </c>
      <c r="QJ44" s="4">
        <f>SUBTOTAL(9,QG43:QJ43)</f>
        <v>33</v>
      </c>
      <c r="QK44" s="55" t="s">
        <v>36</v>
      </c>
      <c r="QN44" s="4">
        <f>SUBTOTAL(9,QK43:QN43)</f>
        <v>34</v>
      </c>
      <c r="QO44" s="55" t="s">
        <v>36</v>
      </c>
      <c r="QR44" s="4">
        <f>SUBTOTAL(9,QO43:QR43)</f>
        <v>34</v>
      </c>
      <c r="QS44" s="55" t="s">
        <v>36</v>
      </c>
      <c r="QV44" s="4">
        <f>SUBTOTAL(9,QS43:QV43)</f>
        <v>33</v>
      </c>
      <c r="QW44" s="55" t="s">
        <v>36</v>
      </c>
      <c r="QZ44" s="4">
        <f>SUBTOTAL(9,QW43:QZ43)</f>
        <v>33</v>
      </c>
      <c r="RA44" s="55" t="s">
        <v>36</v>
      </c>
      <c r="RD44" s="4">
        <f>SUBTOTAL(9,RA43:RD43)</f>
        <v>33</v>
      </c>
      <c r="RE44" s="55" t="s">
        <v>36</v>
      </c>
      <c r="RH44" s="4">
        <f>SUBTOTAL(9,RE43:RH43)</f>
        <v>33</v>
      </c>
      <c r="RI44" s="141"/>
    </row>
    <row r="45" spans="1:477" ht="17.25" customHeight="1" x14ac:dyDescent="0.2">
      <c r="NK45" s="4" t="s">
        <v>163</v>
      </c>
      <c r="NL45" s="4">
        <f>COUNTIF(NL3:NL42,"ア")</f>
        <v>7</v>
      </c>
      <c r="NO45" s="4" t="s">
        <v>163</v>
      </c>
      <c r="NP45" s="4">
        <f>COUNTIF(NP3:NP42,"ア")</f>
        <v>4</v>
      </c>
      <c r="NS45" s="4" t="s">
        <v>163</v>
      </c>
      <c r="NT45" s="4">
        <f>COUNTIF(NT3:NT42,"ア")</f>
        <v>10</v>
      </c>
      <c r="NW45" s="4" t="s">
        <v>163</v>
      </c>
      <c r="NX45" s="4">
        <f>COUNTIF(NX3:NX42,"ア")</f>
        <v>6</v>
      </c>
      <c r="OA45" s="4" t="s">
        <v>163</v>
      </c>
      <c r="OB45" s="4">
        <f>COUNTIF(OB3:OB42,"ア")</f>
        <v>10</v>
      </c>
      <c r="OE45" s="4" t="s">
        <v>163</v>
      </c>
      <c r="OF45" s="4">
        <f>COUNTIF(OF3:OF42,"ア")</f>
        <v>8</v>
      </c>
      <c r="OI45" s="4" t="s">
        <v>163</v>
      </c>
      <c r="OJ45" s="4">
        <f>COUNTIF(OJ3:OJ42,"ア")</f>
        <v>12</v>
      </c>
      <c r="OM45" s="4" t="s">
        <v>163</v>
      </c>
      <c r="ON45" s="4">
        <f>COUNTIF(ON3:ON42,"ア")</f>
        <v>11</v>
      </c>
      <c r="OQ45" s="4" t="s">
        <v>163</v>
      </c>
      <c r="OR45" s="4">
        <f>COUNTIF(OR3:OR42,"ア")</f>
        <v>18</v>
      </c>
      <c r="OU45" s="4" t="s">
        <v>163</v>
      </c>
      <c r="OV45" s="4">
        <f>COUNTIF(OV3:OV42,"ア")</f>
        <v>16</v>
      </c>
      <c r="OY45" s="4" t="s">
        <v>163</v>
      </c>
      <c r="OZ45" s="4">
        <f>COUNTIF(OZ3:OZ42,"ア")</f>
        <v>18</v>
      </c>
      <c r="PC45" s="4" t="s">
        <v>163</v>
      </c>
      <c r="PD45" s="4">
        <f>COUNTIF(PD3:PD42,"ア")</f>
        <v>17</v>
      </c>
      <c r="PG45" s="4" t="s">
        <v>163</v>
      </c>
      <c r="PH45" s="4">
        <f>COUNTIF(PH3:PH42,"ア")</f>
        <v>17</v>
      </c>
      <c r="PK45" s="4" t="s">
        <v>163</v>
      </c>
      <c r="PL45" s="4">
        <f>COUNTIF(PL3:PL42,"ア")</f>
        <v>15</v>
      </c>
      <c r="PO45" s="4" t="s">
        <v>163</v>
      </c>
      <c r="PP45" s="4">
        <f>COUNTIF(PP3:PP42,"ア")</f>
        <v>16</v>
      </c>
      <c r="PS45" s="4" t="s">
        <v>163</v>
      </c>
      <c r="PT45" s="4">
        <f>COUNTIF(PT3:PT42,"ア")</f>
        <v>14</v>
      </c>
      <c r="PW45" s="4" t="s">
        <v>163</v>
      </c>
      <c r="PX45" s="4">
        <f>COUNTIF(PX3:PX42,"ア")</f>
        <v>15</v>
      </c>
      <c r="QA45" s="4" t="s">
        <v>163</v>
      </c>
      <c r="QB45" s="4">
        <f>COUNTIF(QB3:QB42,"ア")</f>
        <v>11</v>
      </c>
      <c r="QE45" s="4" t="s">
        <v>163</v>
      </c>
      <c r="QF45" s="4">
        <f>COUNTIF(QF3:QF42,"ア")</f>
        <v>11</v>
      </c>
      <c r="QI45" s="4" t="s">
        <v>163</v>
      </c>
      <c r="QJ45" s="4">
        <f>COUNTIF(QJ3:QJ42,"ア")</f>
        <v>7</v>
      </c>
      <c r="QM45" s="4" t="s">
        <v>163</v>
      </c>
      <c r="QN45" s="4">
        <f>COUNTIF(QN3:QN42,"ア")</f>
        <v>12</v>
      </c>
      <c r="QQ45" s="4" t="s">
        <v>163</v>
      </c>
      <c r="QR45" s="4">
        <f>COUNTIF(QR3:QR42,"ア")</f>
        <v>9</v>
      </c>
      <c r="QU45" s="4" t="s">
        <v>163</v>
      </c>
      <c r="QV45" s="4">
        <f>COUNTIF(QV3:QV42,"ア")</f>
        <v>17</v>
      </c>
      <c r="QY45" s="4" t="s">
        <v>163</v>
      </c>
      <c r="QZ45" s="4">
        <f>COUNTIF(QZ3:QZ42,"ア")</f>
        <v>13</v>
      </c>
      <c r="RC45" s="4" t="s">
        <v>163</v>
      </c>
      <c r="RD45" s="4">
        <f>COUNTIF(RD3:RD42,"ア")</f>
        <v>12</v>
      </c>
      <c r="RG45" s="4" t="s">
        <v>163</v>
      </c>
      <c r="RH45" s="4">
        <f>COUNTIF(RH3:RH42,"ア")</f>
        <v>12</v>
      </c>
    </row>
    <row r="46" spans="1:477" x14ac:dyDescent="0.2">
      <c r="NK46" s="4" t="s">
        <v>164</v>
      </c>
      <c r="NL46" s="4">
        <f>COUNTIF(NL$3:NL$42,"ア")</f>
        <v>7</v>
      </c>
      <c r="NO46" s="4" t="s">
        <v>164</v>
      </c>
      <c r="NP46" s="4">
        <f>COUNTIF(NP$3:NP$42,"イ")</f>
        <v>0</v>
      </c>
      <c r="NS46" s="4" t="s">
        <v>164</v>
      </c>
      <c r="NT46" s="4">
        <f>COUNTIF(NT$3:NT$42,"イ")</f>
        <v>3</v>
      </c>
      <c r="NW46" s="4" t="s">
        <v>164</v>
      </c>
      <c r="NX46" s="4">
        <f>COUNTIF(NX$3:NX$42,"イ")</f>
        <v>3</v>
      </c>
      <c r="OA46" s="4" t="s">
        <v>164</v>
      </c>
      <c r="OB46" s="4">
        <f>COUNTIF(OB$3:OB$42,"イ")</f>
        <v>2</v>
      </c>
      <c r="OE46" s="4" t="s">
        <v>164</v>
      </c>
      <c r="OF46" s="4">
        <f>COUNTIF(OF$3:OF$42,"イ")</f>
        <v>0</v>
      </c>
      <c r="OI46" s="4" t="s">
        <v>164</v>
      </c>
      <c r="OJ46" s="4">
        <f>COUNTIF(OJ$3:OJ$42,"イ")</f>
        <v>4</v>
      </c>
      <c r="OM46" s="4" t="s">
        <v>164</v>
      </c>
      <c r="ON46" s="4">
        <f>COUNTIF(ON$3:ON$42,"イ")</f>
        <v>1</v>
      </c>
      <c r="OQ46" s="4" t="s">
        <v>164</v>
      </c>
      <c r="OR46" s="4">
        <f>COUNTIF(OR$3:OR$42,"イ")</f>
        <v>3</v>
      </c>
      <c r="OU46" s="4" t="s">
        <v>164</v>
      </c>
      <c r="OV46" s="4">
        <f>COUNTIF(OV$3:OV$42,"イ")</f>
        <v>3</v>
      </c>
      <c r="OY46" s="4" t="s">
        <v>164</v>
      </c>
      <c r="OZ46" s="4">
        <f>COUNTIF(OZ$3:OZ$42,"イ")</f>
        <v>3</v>
      </c>
      <c r="PC46" s="4" t="s">
        <v>164</v>
      </c>
      <c r="PD46" s="4">
        <f>COUNTIF(PD$3:PD$42,"イ")</f>
        <v>2</v>
      </c>
      <c r="PG46" s="4" t="s">
        <v>164</v>
      </c>
      <c r="PH46" s="4">
        <f>COUNTIF(PH$3:PH$42,"イ")</f>
        <v>3</v>
      </c>
      <c r="PK46" s="4" t="s">
        <v>164</v>
      </c>
      <c r="PL46" s="4">
        <f>COUNTIF(PL$3:PL$42,"イ")</f>
        <v>3</v>
      </c>
      <c r="PO46" s="4" t="s">
        <v>164</v>
      </c>
      <c r="PP46" s="4">
        <f>COUNTIF(PP$3:PP$42,"イ")</f>
        <v>3</v>
      </c>
      <c r="PS46" s="4" t="s">
        <v>164</v>
      </c>
      <c r="PT46" s="4">
        <f>COUNTIF(PT$3:PT$42,"イ")</f>
        <v>2</v>
      </c>
      <c r="PW46" s="4" t="s">
        <v>164</v>
      </c>
      <c r="PX46" s="4">
        <f>COUNTIF(PX$3:PX$42,"イ")</f>
        <v>2</v>
      </c>
      <c r="QA46" s="4" t="s">
        <v>164</v>
      </c>
      <c r="QB46" s="4">
        <f>COUNTIF(QB$3:QB$42,"イ")</f>
        <v>2</v>
      </c>
      <c r="QE46" s="4" t="s">
        <v>164</v>
      </c>
      <c r="QF46" s="4">
        <f>COUNTIF(QF$3:QF$42,"イ")</f>
        <v>1</v>
      </c>
      <c r="QI46" s="4" t="s">
        <v>164</v>
      </c>
      <c r="QJ46" s="4">
        <f>COUNTIF(QJ$3:QJ$42,"イ")</f>
        <v>1</v>
      </c>
      <c r="QM46" s="4" t="s">
        <v>164</v>
      </c>
      <c r="QN46" s="4">
        <f>COUNTIF(QN$3:QN$42,"イ")</f>
        <v>2</v>
      </c>
      <c r="QQ46" s="4" t="s">
        <v>164</v>
      </c>
      <c r="QR46" s="4">
        <f>COUNTIF(QR$3:QR$42,"イ")</f>
        <v>2</v>
      </c>
      <c r="QU46" s="4" t="s">
        <v>164</v>
      </c>
      <c r="QV46" s="4">
        <f>COUNTIF(QV$3:QV$42,"イ")</f>
        <v>3</v>
      </c>
      <c r="QY46" s="4" t="s">
        <v>164</v>
      </c>
      <c r="QZ46" s="4">
        <f>COUNTIF(QZ$3:QZ$42,"イ")</f>
        <v>4</v>
      </c>
      <c r="RC46" s="4" t="s">
        <v>164</v>
      </c>
      <c r="RD46" s="4">
        <f>COUNTIF(RD$3:RD$42,"イ")</f>
        <v>3</v>
      </c>
      <c r="RG46" s="4" t="s">
        <v>164</v>
      </c>
      <c r="RH46" s="4">
        <f>COUNTIF(RH$3:RH$42,"イ")</f>
        <v>2</v>
      </c>
    </row>
    <row r="47" spans="1:477" x14ac:dyDescent="0.2">
      <c r="NK47" s="4" t="s">
        <v>165</v>
      </c>
      <c r="NL47" s="4">
        <f>COUNTIF(NL$3:NL$42,"ウ")</f>
        <v>1</v>
      </c>
      <c r="NO47" s="4" t="s">
        <v>165</v>
      </c>
      <c r="NP47" s="4">
        <f>COUNTIF(NP$3:NP$42,"ウ")</f>
        <v>1</v>
      </c>
      <c r="NS47" s="4" t="s">
        <v>165</v>
      </c>
      <c r="NT47" s="4">
        <f>COUNTIF(NT$3:NT$42,"ウ")</f>
        <v>1</v>
      </c>
      <c r="NW47" s="4" t="s">
        <v>165</v>
      </c>
      <c r="NX47" s="4">
        <f>COUNTIF(NX$3:NX$42,"ウ")</f>
        <v>1</v>
      </c>
      <c r="OA47" s="4" t="s">
        <v>165</v>
      </c>
      <c r="OB47" s="4">
        <f>COUNTIF(OB$3:OB$42,"ウ")</f>
        <v>0</v>
      </c>
      <c r="OE47" s="4" t="s">
        <v>165</v>
      </c>
      <c r="OF47" s="4">
        <f>COUNTIF(OF$3:OF$42,"ウ")</f>
        <v>0</v>
      </c>
      <c r="OI47" s="4" t="s">
        <v>165</v>
      </c>
      <c r="OJ47" s="4">
        <f>COUNTIF(OJ$3:OJ$42,"ウ")</f>
        <v>1</v>
      </c>
      <c r="OM47" s="4" t="s">
        <v>165</v>
      </c>
      <c r="ON47" s="4">
        <f>COUNTIF(ON$3:ON$42,"ウ")</f>
        <v>1</v>
      </c>
      <c r="OQ47" s="4" t="s">
        <v>165</v>
      </c>
      <c r="OR47" s="4">
        <f>COUNTIF(OR$3:OR$42,"ウ")</f>
        <v>0</v>
      </c>
      <c r="OU47" s="4" t="s">
        <v>165</v>
      </c>
      <c r="OV47" s="4">
        <f>COUNTIF(OV$3:OV$42,"ウ")</f>
        <v>0</v>
      </c>
      <c r="OY47" s="4" t="s">
        <v>165</v>
      </c>
      <c r="OZ47" s="4">
        <f>COUNTIF(OZ$3:OZ$42,"ウ")</f>
        <v>0</v>
      </c>
      <c r="PC47" s="4" t="s">
        <v>165</v>
      </c>
      <c r="PD47" s="4">
        <f>COUNTIF(PD$3:PD$42,"ウ")</f>
        <v>0</v>
      </c>
      <c r="PG47" s="4" t="s">
        <v>165</v>
      </c>
      <c r="PH47" s="4">
        <f>COUNTIF(PH$3:PH$42,"ウ")</f>
        <v>0</v>
      </c>
      <c r="PK47" s="4" t="s">
        <v>165</v>
      </c>
      <c r="PL47" s="4">
        <f>COUNTIF(PL$3:PL$42,"ウ")</f>
        <v>0</v>
      </c>
      <c r="PO47" s="4" t="s">
        <v>165</v>
      </c>
      <c r="PP47" s="4">
        <f>COUNTIF(PP$3:PP$42,"ウ")</f>
        <v>0</v>
      </c>
      <c r="PS47" s="4" t="s">
        <v>165</v>
      </c>
      <c r="PT47" s="4">
        <f>COUNTIF(PT$3:PT$42,"ウ")</f>
        <v>0</v>
      </c>
      <c r="PW47" s="4" t="s">
        <v>165</v>
      </c>
      <c r="PX47" s="4">
        <f>COUNTIF(PX$3:PX$42,"ウ")</f>
        <v>0</v>
      </c>
      <c r="QA47" s="4" t="s">
        <v>165</v>
      </c>
      <c r="QB47" s="4">
        <f>COUNTIF(QB$3:QB$42,"ウ")</f>
        <v>0</v>
      </c>
      <c r="QE47" s="4" t="s">
        <v>165</v>
      </c>
      <c r="QF47" s="4">
        <f>COUNTIF(QF$3:QF$42,"ウ")</f>
        <v>1</v>
      </c>
      <c r="QI47" s="4" t="s">
        <v>165</v>
      </c>
      <c r="QJ47" s="4">
        <f>COUNTIF(QJ$3:QJ$42,"ウ")</f>
        <v>1</v>
      </c>
      <c r="QM47" s="4" t="s">
        <v>165</v>
      </c>
      <c r="QN47" s="4">
        <f>COUNTIF(QN$3:QN$42,"ウ")</f>
        <v>0</v>
      </c>
      <c r="QQ47" s="4" t="s">
        <v>165</v>
      </c>
      <c r="QR47" s="4">
        <f>COUNTIF(QR$3:QR$42,"ウ")</f>
        <v>0</v>
      </c>
      <c r="QU47" s="4" t="s">
        <v>165</v>
      </c>
      <c r="QV47" s="4">
        <f>COUNTIF(QV$3:QV$42,"ウ")</f>
        <v>0</v>
      </c>
      <c r="QY47" s="4" t="s">
        <v>165</v>
      </c>
      <c r="QZ47" s="4">
        <f>COUNTIF(QZ$3:QZ$42,"ウ")</f>
        <v>0</v>
      </c>
      <c r="RC47" s="4" t="s">
        <v>165</v>
      </c>
      <c r="RD47" s="4">
        <f>COUNTIF(RD$3:RD$42,"ウ")</f>
        <v>0</v>
      </c>
      <c r="RG47" s="4" t="s">
        <v>165</v>
      </c>
      <c r="RH47" s="4">
        <f>COUNTIF(RH$3:RH$42,"ウ")</f>
        <v>0</v>
      </c>
    </row>
    <row r="48" spans="1:477" x14ac:dyDescent="0.2">
      <c r="NK48" s="4" t="s">
        <v>166</v>
      </c>
      <c r="NL48" s="4">
        <f>COUNTIF(NL$3:NL$42,"エ")</f>
        <v>0</v>
      </c>
      <c r="NO48" s="4" t="s">
        <v>166</v>
      </c>
      <c r="NP48" s="4">
        <f>COUNTIF(NP$3:NP$42,"エ")</f>
        <v>0</v>
      </c>
      <c r="NS48" s="4" t="s">
        <v>166</v>
      </c>
      <c r="NT48" s="4">
        <f>COUNTIF(NT$3:NT$42,"エ")</f>
        <v>0</v>
      </c>
      <c r="NW48" s="4" t="s">
        <v>166</v>
      </c>
      <c r="NX48" s="4">
        <f>COUNTIF(NX$3:NX$42,"エ")</f>
        <v>0</v>
      </c>
      <c r="OA48" s="4" t="s">
        <v>166</v>
      </c>
      <c r="OB48" s="4">
        <f>COUNTIF(OB$3:OB$42,"エ")</f>
        <v>1</v>
      </c>
      <c r="OE48" s="4" t="s">
        <v>166</v>
      </c>
      <c r="OF48" s="4">
        <f>COUNTIF(OF$3:OF$42,"エ")</f>
        <v>0</v>
      </c>
      <c r="OI48" s="4" t="s">
        <v>166</v>
      </c>
      <c r="OJ48" s="4">
        <f>COUNTIF(OJ$3:OJ$42,"エ")</f>
        <v>0</v>
      </c>
      <c r="OM48" s="4" t="s">
        <v>166</v>
      </c>
      <c r="ON48" s="4">
        <f>COUNTIF(ON$3:ON$42,"エ")</f>
        <v>0</v>
      </c>
      <c r="OQ48" s="4" t="s">
        <v>166</v>
      </c>
      <c r="OR48" s="4">
        <f>COUNTIF(OR$3:OR$42,"エ")</f>
        <v>0</v>
      </c>
      <c r="OU48" s="4" t="s">
        <v>166</v>
      </c>
      <c r="OV48" s="4">
        <f>COUNTIF(OV$3:OV$42,"エ")</f>
        <v>0</v>
      </c>
      <c r="OY48" s="4" t="s">
        <v>166</v>
      </c>
      <c r="OZ48" s="4">
        <f>COUNTIF(OZ$3:OZ$42,"エ")</f>
        <v>0</v>
      </c>
      <c r="PC48" s="4" t="s">
        <v>166</v>
      </c>
      <c r="PD48" s="4">
        <f>COUNTIF(PD$3:PD$42,"エ")</f>
        <v>0</v>
      </c>
      <c r="PG48" s="4" t="s">
        <v>166</v>
      </c>
      <c r="PH48" s="4">
        <f>COUNTIF(PH$3:PH$42,"エ")</f>
        <v>0</v>
      </c>
      <c r="PK48" s="4" t="s">
        <v>166</v>
      </c>
      <c r="PL48" s="4">
        <f>COUNTIF(PL$3:PL$42,"エ")</f>
        <v>0</v>
      </c>
      <c r="PO48" s="4" t="s">
        <v>166</v>
      </c>
      <c r="PP48" s="4">
        <f>COUNTIF(PP$3:PP$42,"エ")</f>
        <v>0</v>
      </c>
      <c r="PS48" s="4" t="s">
        <v>166</v>
      </c>
      <c r="PT48" s="4">
        <f>COUNTIF(PT$3:PT$42,"エ")</f>
        <v>0</v>
      </c>
      <c r="PW48" s="4" t="s">
        <v>166</v>
      </c>
      <c r="PX48" s="4">
        <f>COUNTIF(PX$3:PX$42,"エ")</f>
        <v>0</v>
      </c>
      <c r="QA48" s="4" t="s">
        <v>166</v>
      </c>
      <c r="QB48" s="4">
        <f>COUNTIF(QB$3:QB$42,"エ")</f>
        <v>0</v>
      </c>
      <c r="QE48" s="4" t="s">
        <v>166</v>
      </c>
      <c r="QF48" s="4">
        <f>COUNTIF(QF$3:QF$42,"エ")</f>
        <v>0</v>
      </c>
      <c r="QI48" s="4" t="s">
        <v>166</v>
      </c>
      <c r="QJ48" s="4">
        <f>COUNTIF(QJ$3:QJ$42,"エ")</f>
        <v>0</v>
      </c>
      <c r="QM48" s="4" t="s">
        <v>166</v>
      </c>
      <c r="QN48" s="4">
        <f>COUNTIF(QN$3:QN$42,"エ")</f>
        <v>0</v>
      </c>
      <c r="QQ48" s="4" t="s">
        <v>166</v>
      </c>
      <c r="QR48" s="4">
        <f>COUNTIF(QR$3:QR$42,"エ")</f>
        <v>0</v>
      </c>
      <c r="QU48" s="4" t="s">
        <v>166</v>
      </c>
      <c r="QV48" s="4">
        <f>COUNTIF(QV$3:QV$42,"エ")</f>
        <v>0</v>
      </c>
      <c r="QY48" s="4" t="s">
        <v>166</v>
      </c>
      <c r="QZ48" s="4">
        <f>COUNTIF(QZ$3:QZ$42,"エ")</f>
        <v>0</v>
      </c>
      <c r="RC48" s="4" t="s">
        <v>166</v>
      </c>
      <c r="RD48" s="4">
        <f>COUNTIF(RD$3:RD$42,"エ")</f>
        <v>0</v>
      </c>
      <c r="RG48" s="4" t="s">
        <v>166</v>
      </c>
      <c r="RH48" s="4">
        <f>COUNTIF(RH$3:RH$42,"エ")</f>
        <v>0</v>
      </c>
    </row>
    <row r="49" spans="375:476" x14ac:dyDescent="0.2">
      <c r="NK49" s="4" t="s">
        <v>296</v>
      </c>
      <c r="NL49" s="4">
        <f>COUNTIF(NL$3:NL$42,"オ")</f>
        <v>0</v>
      </c>
      <c r="NO49" s="4" t="s">
        <v>296</v>
      </c>
      <c r="NP49" s="4">
        <f>グラフ用データ!$X$539</f>
        <v>0</v>
      </c>
      <c r="NS49" s="4" t="s">
        <v>296</v>
      </c>
      <c r="NT49" s="4">
        <f>COUNTIF(NT$3:NT$42,"オ")</f>
        <v>0</v>
      </c>
      <c r="NW49" s="4" t="s">
        <v>296</v>
      </c>
      <c r="NX49" s="4">
        <f>COUNTIF(NX$3:NX$42,"オ")</f>
        <v>0</v>
      </c>
      <c r="OA49" s="4" t="s">
        <v>296</v>
      </c>
      <c r="OB49" s="4">
        <f>COUNTIF(OB$3:OB$42,"オ")</f>
        <v>0</v>
      </c>
      <c r="OE49" s="4" t="s">
        <v>296</v>
      </c>
      <c r="OF49" s="4">
        <f>COUNTIF(OF$3:OF$42,"オ")</f>
        <v>0</v>
      </c>
      <c r="OI49" s="4" t="s">
        <v>296</v>
      </c>
      <c r="OJ49" s="4">
        <f>COUNTIF(OJ$3:OJ$42,"オ")</f>
        <v>0</v>
      </c>
      <c r="OM49" s="4" t="s">
        <v>296</v>
      </c>
      <c r="ON49" s="4">
        <f>COUNTIF(ON$3:ON$42,"オ")</f>
        <v>0</v>
      </c>
      <c r="OQ49" s="4" t="s">
        <v>296</v>
      </c>
      <c r="OR49" s="4">
        <f>COUNTIF(OR$3:OR$42,"オ")</f>
        <v>0</v>
      </c>
      <c r="OU49" s="4" t="s">
        <v>296</v>
      </c>
      <c r="OV49" s="4">
        <f>COUNTIF(OV$3:OV$42,"オ")</f>
        <v>0</v>
      </c>
      <c r="OY49" s="4" t="s">
        <v>296</v>
      </c>
      <c r="OZ49" s="4">
        <f>COUNTIF(OZ$3:OZ$42,"オ")</f>
        <v>0</v>
      </c>
      <c r="PC49" s="4" t="s">
        <v>296</v>
      </c>
      <c r="PD49" s="4">
        <f>COUNTIF(PD$3:PD$42,"オ")</f>
        <v>0</v>
      </c>
      <c r="PG49" s="4" t="s">
        <v>296</v>
      </c>
      <c r="PH49" s="4">
        <f>COUNTIF(PH$3:PH$42,"オ")</f>
        <v>0</v>
      </c>
      <c r="PK49" s="4" t="s">
        <v>296</v>
      </c>
      <c r="PL49" s="4">
        <f>COUNTIF(PL$3:PL$42,"オ")</f>
        <v>0</v>
      </c>
      <c r="PO49" s="4" t="s">
        <v>296</v>
      </c>
      <c r="PP49" s="4">
        <f>COUNTIF(PP$3:PP$42,"オ")</f>
        <v>0</v>
      </c>
      <c r="PS49" s="4" t="s">
        <v>296</v>
      </c>
      <c r="PT49" s="4">
        <f>COUNTIF(PT$3:PT$42,"オ")</f>
        <v>0</v>
      </c>
      <c r="PW49" s="4" t="s">
        <v>296</v>
      </c>
      <c r="PX49" s="4">
        <f>COUNTIF(PX$3:PX$42,"オ")</f>
        <v>0</v>
      </c>
      <c r="QA49" s="4" t="s">
        <v>296</v>
      </c>
      <c r="QB49" s="4">
        <f>COUNTIF(QB$3:QB$42,"オ")</f>
        <v>0</v>
      </c>
      <c r="QE49" s="4" t="s">
        <v>296</v>
      </c>
      <c r="QF49" s="4">
        <f>COUNTIF(QF$3:QF$42,"オ")</f>
        <v>0</v>
      </c>
      <c r="QI49" s="4" t="s">
        <v>296</v>
      </c>
      <c r="QJ49" s="4">
        <f>COUNTIF(QJ$3:QJ$42,"オ")</f>
        <v>0</v>
      </c>
      <c r="QM49" s="4" t="s">
        <v>296</v>
      </c>
      <c r="QN49" s="4">
        <f>COUNTIF(QN$3:QN$42,"オ")</f>
        <v>0</v>
      </c>
      <c r="QQ49" s="4" t="s">
        <v>296</v>
      </c>
      <c r="QR49" s="4">
        <f>COUNTIF(QR$3:QR$42,"オ")</f>
        <v>0</v>
      </c>
      <c r="QU49" s="4" t="s">
        <v>296</v>
      </c>
      <c r="QV49" s="4">
        <f>COUNTIF(QV$3:QV$42,"オ")</f>
        <v>0</v>
      </c>
      <c r="QY49" s="4" t="s">
        <v>296</v>
      </c>
      <c r="QZ49" s="4">
        <f>COUNTIF(QZ$3:QZ$42,"オ")</f>
        <v>0</v>
      </c>
      <c r="RC49" s="4" t="s">
        <v>296</v>
      </c>
      <c r="RD49" s="4">
        <f>COUNTIF(RD$3:RD$42,"オ")</f>
        <v>0</v>
      </c>
      <c r="RG49" s="4" t="s">
        <v>296</v>
      </c>
      <c r="RH49" s="4">
        <f>COUNTIF(RH$3:RH$42,"オ")</f>
        <v>0</v>
      </c>
    </row>
    <row r="50" spans="375:476" x14ac:dyDescent="0.2">
      <c r="NK50" s="4" t="s">
        <v>294</v>
      </c>
      <c r="NL50" s="4">
        <f>COUNTIF(NL$3:NL$42,"カ")</f>
        <v>0</v>
      </c>
      <c r="NO50" s="4" t="s">
        <v>294</v>
      </c>
      <c r="NP50" s="4">
        <f>グラフ用データ!$Y$539</f>
        <v>1</v>
      </c>
      <c r="NS50" s="4" t="s">
        <v>294</v>
      </c>
      <c r="NT50" s="4">
        <f>COUNTIF(NT$3:NT$42,"カ")</f>
        <v>0</v>
      </c>
      <c r="NW50" s="4" t="s">
        <v>294</v>
      </c>
      <c r="NX50" s="4">
        <f>COUNTIF(NX$3:NX$42,"カ")</f>
        <v>0</v>
      </c>
      <c r="OA50" s="4" t="s">
        <v>294</v>
      </c>
      <c r="OB50" s="4">
        <f>COUNTIF(OB$3:OB$42,"カ")</f>
        <v>0</v>
      </c>
      <c r="OE50" s="4" t="s">
        <v>294</v>
      </c>
      <c r="OF50" s="4">
        <f>COUNTIF(OF$3:OF$42,"カ")</f>
        <v>1</v>
      </c>
      <c r="OI50" s="4" t="s">
        <v>294</v>
      </c>
      <c r="OJ50" s="4">
        <f>COUNTIF(OJ$3:OJ$42,"カ")</f>
        <v>0</v>
      </c>
      <c r="OM50" s="4" t="s">
        <v>294</v>
      </c>
      <c r="ON50" s="4">
        <f>COUNTIF(ON$3:ON$42,"カ")</f>
        <v>0</v>
      </c>
      <c r="OQ50" s="4" t="s">
        <v>294</v>
      </c>
      <c r="OR50" s="4">
        <f>COUNTIF(OR$3:OR$42,"カ")</f>
        <v>0</v>
      </c>
      <c r="OU50" s="4" t="s">
        <v>294</v>
      </c>
      <c r="OV50" s="4">
        <f>COUNTIF(OV$3:OV$42,"カ")</f>
        <v>0</v>
      </c>
      <c r="OY50" s="4" t="s">
        <v>294</v>
      </c>
      <c r="OZ50" s="4">
        <f>COUNTIF(OZ$3:OZ$42,"カ")</f>
        <v>0</v>
      </c>
      <c r="PC50" s="4" t="s">
        <v>294</v>
      </c>
      <c r="PD50" s="4">
        <f>COUNTIF(PD$3:PD$42,"カ")</f>
        <v>0</v>
      </c>
      <c r="PG50" s="4" t="s">
        <v>294</v>
      </c>
      <c r="PH50" s="4">
        <f>COUNTIF(PH$3:PH$42,"カ")</f>
        <v>0</v>
      </c>
      <c r="PK50" s="4" t="s">
        <v>294</v>
      </c>
      <c r="PL50" s="4">
        <f>COUNTIF(PL$3:PL$42,"カ")</f>
        <v>0</v>
      </c>
      <c r="PO50" s="4" t="s">
        <v>294</v>
      </c>
      <c r="PP50" s="4">
        <f>COUNTIF(PP$3:PP$42,"カ")</f>
        <v>0</v>
      </c>
      <c r="PS50" s="4" t="s">
        <v>294</v>
      </c>
      <c r="PT50" s="4">
        <f>COUNTIF(PT$3:PT$42,"カ")</f>
        <v>0</v>
      </c>
      <c r="PW50" s="4" t="s">
        <v>294</v>
      </c>
      <c r="PX50" s="4">
        <f>COUNTIF(PX$3:PX$42,"カ")</f>
        <v>1</v>
      </c>
      <c r="QA50" s="4" t="s">
        <v>294</v>
      </c>
      <c r="QB50" s="4">
        <f>COUNTIF(QB$3:QB$42,"カ")</f>
        <v>0</v>
      </c>
      <c r="QE50" s="4" t="s">
        <v>294</v>
      </c>
      <c r="QF50" s="4">
        <f>COUNTIF(QF$3:QF$42,"カ")</f>
        <v>0</v>
      </c>
      <c r="QI50" s="4" t="s">
        <v>294</v>
      </c>
      <c r="QJ50" s="4">
        <f>COUNTIF(QJ$3:QJ$42,"カ")</f>
        <v>0</v>
      </c>
      <c r="QM50" s="4" t="s">
        <v>294</v>
      </c>
      <c r="QN50" s="4">
        <f>COUNTIF(QN$3:QN$42,"カ")</f>
        <v>0</v>
      </c>
      <c r="QQ50" s="4" t="s">
        <v>294</v>
      </c>
      <c r="QR50" s="4">
        <f>COUNTIF(QR$3:QR$42,"カ")</f>
        <v>0</v>
      </c>
      <c r="QU50" s="4" t="s">
        <v>294</v>
      </c>
      <c r="QV50" s="4">
        <f>COUNTIF(QV$3:QV$42,"カ")</f>
        <v>0</v>
      </c>
      <c r="QY50" s="4" t="s">
        <v>294</v>
      </c>
      <c r="QZ50" s="4">
        <f>COUNTIF(QZ$3:QZ$42,"カ")</f>
        <v>0</v>
      </c>
      <c r="RC50" s="4" t="s">
        <v>294</v>
      </c>
      <c r="RD50" s="4">
        <f>COUNTIF(RD$3:RD$42,"カ")</f>
        <v>0</v>
      </c>
      <c r="RG50" s="4" t="s">
        <v>294</v>
      </c>
      <c r="RH50" s="4">
        <f>COUNTIF(RH$3:RH$42,"カ")</f>
        <v>0</v>
      </c>
    </row>
    <row r="51" spans="375:476" x14ac:dyDescent="0.2">
      <c r="NK51" s="4" t="s">
        <v>293</v>
      </c>
      <c r="NL51" s="4">
        <f>COUNTIF(NL$3:NL$42,"キ")</f>
        <v>0</v>
      </c>
      <c r="NO51" s="4" t="s">
        <v>293</v>
      </c>
      <c r="NP51" s="4">
        <f>COUNTIF(NP$3:NP$42,"キ")</f>
        <v>1</v>
      </c>
      <c r="NS51" s="4" t="s">
        <v>293</v>
      </c>
      <c r="NT51" s="4">
        <f>COUNTIF(NT$3:NT$42,"キ")</f>
        <v>0</v>
      </c>
      <c r="NW51" s="4" t="s">
        <v>293</v>
      </c>
      <c r="NX51" s="4">
        <f>COUNTIF(NX$3:NX$42,"キ")</f>
        <v>0</v>
      </c>
      <c r="OA51" s="4" t="s">
        <v>293</v>
      </c>
      <c r="OB51" s="4">
        <f>COUNTIF(OB$3:OB$42,"キ")</f>
        <v>0</v>
      </c>
      <c r="OE51" s="4" t="s">
        <v>293</v>
      </c>
      <c r="OF51" s="4">
        <f>COUNTIF(OF$3:OF$42,"キ")</f>
        <v>0</v>
      </c>
      <c r="OI51" s="4" t="s">
        <v>293</v>
      </c>
      <c r="OJ51" s="4">
        <f>COUNTIF(OJ$3:OJ$42,"キ")</f>
        <v>0</v>
      </c>
      <c r="OM51" s="4" t="s">
        <v>293</v>
      </c>
      <c r="ON51" s="4">
        <f>COUNTIF(ON$3:ON$42,"キ")</f>
        <v>0</v>
      </c>
      <c r="OQ51" s="4" t="s">
        <v>293</v>
      </c>
      <c r="OR51" s="4">
        <f>COUNTIF(OR$3:OR$42,"キ")</f>
        <v>0</v>
      </c>
      <c r="OU51" s="4" t="s">
        <v>293</v>
      </c>
      <c r="OV51" s="4">
        <f>COUNTIF(OV$3:OV$42,"キ")</f>
        <v>0</v>
      </c>
      <c r="OY51" s="4" t="s">
        <v>293</v>
      </c>
      <c r="OZ51" s="4">
        <f>COUNTIF(OZ$3:OZ$42,"キ")</f>
        <v>0</v>
      </c>
      <c r="PC51" s="4" t="s">
        <v>293</v>
      </c>
      <c r="PD51" s="4">
        <f>COUNTIF(PD$3:PD$42,"キ")</f>
        <v>0</v>
      </c>
      <c r="PG51" s="4" t="s">
        <v>293</v>
      </c>
      <c r="PH51" s="4">
        <f>COUNTIF(PH$3:PH$42,"キ")</f>
        <v>0</v>
      </c>
      <c r="PK51" s="4" t="s">
        <v>293</v>
      </c>
      <c r="PL51" s="4">
        <f>COUNTIF(PL$3:PL$42,"キ")</f>
        <v>0</v>
      </c>
      <c r="PO51" s="4" t="s">
        <v>293</v>
      </c>
      <c r="PP51" s="4">
        <f>COUNTIF(PP$3:PP$42,"キ")</f>
        <v>0</v>
      </c>
      <c r="PS51" s="4" t="s">
        <v>293</v>
      </c>
      <c r="PT51" s="4">
        <f>COUNTIF(PT$3:PT$42,"キ")</f>
        <v>0</v>
      </c>
      <c r="PW51" s="4" t="s">
        <v>293</v>
      </c>
      <c r="PX51" s="4">
        <f>COUNTIF(PX$3:PX$42,"キ")</f>
        <v>1</v>
      </c>
      <c r="QA51" s="4" t="s">
        <v>293</v>
      </c>
      <c r="QB51" s="4">
        <f>COUNTIF(QB$3:QB$42,"キ")</f>
        <v>0</v>
      </c>
      <c r="QE51" s="4" t="s">
        <v>293</v>
      </c>
      <c r="QF51" s="4">
        <f>COUNTIF(QF$3:QF$42,"キ")</f>
        <v>0</v>
      </c>
      <c r="QI51" s="4" t="s">
        <v>293</v>
      </c>
      <c r="QJ51" s="4">
        <f>COUNTIF(QJ$3:QJ$42,"キ")</f>
        <v>0</v>
      </c>
      <c r="QM51" s="4" t="s">
        <v>293</v>
      </c>
      <c r="QN51" s="4">
        <f>COUNTIF(QN$3:QN$42,"キ")</f>
        <v>1</v>
      </c>
      <c r="QQ51" s="4" t="s">
        <v>293</v>
      </c>
      <c r="QR51" s="4">
        <f>COUNTIF(QR$3:QR$42,"キ")</f>
        <v>1</v>
      </c>
      <c r="QU51" s="4" t="s">
        <v>293</v>
      </c>
      <c r="QV51" s="4">
        <f>COUNTIF(QV$3:QV$42,"キ")</f>
        <v>0</v>
      </c>
      <c r="QY51" s="4" t="s">
        <v>293</v>
      </c>
      <c r="QZ51" s="4">
        <f>COUNTIF(QZ$3:QZ$42,"キ")</f>
        <v>0</v>
      </c>
      <c r="RC51" s="4" t="s">
        <v>293</v>
      </c>
      <c r="RD51" s="4">
        <f>COUNTIF(RD$3:RD$42,"キ")</f>
        <v>0</v>
      </c>
      <c r="RG51" s="4" t="s">
        <v>293</v>
      </c>
      <c r="RH51" s="4">
        <f>COUNTIF(RH$3:RH$42,"キ")</f>
        <v>0</v>
      </c>
    </row>
    <row r="52" spans="375:476" x14ac:dyDescent="0.2">
      <c r="NK52" s="4" t="s">
        <v>292</v>
      </c>
      <c r="NL52" s="4">
        <f>COUNTIF(NL$3:NL$42,"ク")</f>
        <v>2</v>
      </c>
      <c r="NO52" s="4" t="s">
        <v>292</v>
      </c>
      <c r="NP52" s="4">
        <f>COUNTIF(NP$3:NP$42,"ク")</f>
        <v>1</v>
      </c>
      <c r="NS52" s="4" t="s">
        <v>292</v>
      </c>
      <c r="NT52" s="4">
        <f>COUNTIF(NT$3:NT$42,"ク")</f>
        <v>2</v>
      </c>
      <c r="NW52" s="4" t="s">
        <v>292</v>
      </c>
      <c r="NX52" s="4">
        <f>COUNTIF(NX$3:NX$42,"ク")</f>
        <v>1</v>
      </c>
      <c r="OA52" s="4" t="s">
        <v>292</v>
      </c>
      <c r="OB52" s="4">
        <f>COUNTIF(OB$3:OB$42,"ク")</f>
        <v>2</v>
      </c>
      <c r="OE52" s="4" t="s">
        <v>292</v>
      </c>
      <c r="OF52" s="4">
        <f>COUNTIF(OF$3:OF$42,"ク")</f>
        <v>1</v>
      </c>
      <c r="OI52" s="4" t="s">
        <v>292</v>
      </c>
      <c r="OJ52" s="4">
        <f>COUNTIF(OJ$3:OJ$42,"ク")</f>
        <v>4</v>
      </c>
      <c r="OM52" s="4" t="s">
        <v>292</v>
      </c>
      <c r="ON52" s="4">
        <f>COUNTIF(ON$3:ON$42,"ク")</f>
        <v>2</v>
      </c>
      <c r="OQ52" s="4" t="s">
        <v>292</v>
      </c>
      <c r="OR52" s="4">
        <f>COUNTIF(OR$3:OR$42,"ク")</f>
        <v>2</v>
      </c>
      <c r="OU52" s="4" t="s">
        <v>292</v>
      </c>
      <c r="OV52" s="4">
        <f>COUNTIF(OV$3:OV$42,"ク")</f>
        <v>1</v>
      </c>
      <c r="OY52" s="4" t="s">
        <v>292</v>
      </c>
      <c r="OZ52" s="4">
        <f>COUNTIF(OZ$3:OZ$42,"ク")</f>
        <v>2</v>
      </c>
      <c r="PC52" s="4" t="s">
        <v>292</v>
      </c>
      <c r="PD52" s="4">
        <f>COUNTIF(PD$3:PD$42,"ク")</f>
        <v>1</v>
      </c>
      <c r="PG52" s="4" t="s">
        <v>292</v>
      </c>
      <c r="PH52" s="4">
        <f>COUNTIF(PH$3:PH$42,"ク")</f>
        <v>2</v>
      </c>
      <c r="PK52" s="4" t="s">
        <v>292</v>
      </c>
      <c r="PL52" s="4">
        <f>COUNTIF(PL$3:PL$42,"ク")</f>
        <v>1</v>
      </c>
      <c r="PO52" s="4" t="s">
        <v>292</v>
      </c>
      <c r="PP52" s="4">
        <f>COUNTIF(PP$3:PP$42,"ク")</f>
        <v>2</v>
      </c>
      <c r="PS52" s="4" t="s">
        <v>292</v>
      </c>
      <c r="PT52" s="4">
        <f>COUNTIF(PT$3:PT$42,"ク")</f>
        <v>1</v>
      </c>
      <c r="PW52" s="4" t="s">
        <v>292</v>
      </c>
      <c r="PX52" s="4">
        <f>COUNTIF(PX$3:PX$42,"ク")</f>
        <v>3</v>
      </c>
      <c r="QA52" s="4" t="s">
        <v>292</v>
      </c>
      <c r="QB52" s="4">
        <f>COUNTIF(QB$3:QB$42,"ク")</f>
        <v>1</v>
      </c>
      <c r="QE52" s="4" t="s">
        <v>292</v>
      </c>
      <c r="QF52" s="4">
        <f>COUNTIF(QF$3:QF$42,"ク")</f>
        <v>3</v>
      </c>
      <c r="QI52" s="4" t="s">
        <v>292</v>
      </c>
      <c r="QJ52" s="4">
        <f>COUNTIF(QJ$3:QJ$42,"ク")</f>
        <v>1</v>
      </c>
      <c r="QM52" s="4" t="s">
        <v>292</v>
      </c>
      <c r="QN52" s="4">
        <f>COUNTIF(QN$3:QN$42,"ク")</f>
        <v>5</v>
      </c>
      <c r="QQ52" s="4" t="s">
        <v>292</v>
      </c>
      <c r="QR52" s="4">
        <f>COUNTIF(QR$3:QR$42,"ク")</f>
        <v>1</v>
      </c>
      <c r="QU52" s="4" t="s">
        <v>292</v>
      </c>
      <c r="QV52" s="4">
        <f>COUNTIF(QV$3:QV$42,"ク")</f>
        <v>2</v>
      </c>
      <c r="QY52" s="4" t="s">
        <v>292</v>
      </c>
      <c r="QZ52" s="4">
        <f>COUNTIF(QZ$3:QZ$42,"ク")</f>
        <v>1</v>
      </c>
      <c r="RC52" s="4" t="s">
        <v>292</v>
      </c>
      <c r="RD52" s="4">
        <f>COUNTIF(RD$3:RD$42,"ク")</f>
        <v>2</v>
      </c>
      <c r="RG52" s="4" t="s">
        <v>292</v>
      </c>
      <c r="RH52" s="4">
        <f>COUNTIF(RH$3:RH$42,"ク")</f>
        <v>1</v>
      </c>
    </row>
    <row r="53" spans="375:476" x14ac:dyDescent="0.2">
      <c r="NK53" s="4" t="s">
        <v>295</v>
      </c>
      <c r="NL53" s="4">
        <f>COUNTIF(NL$3:NL$42,"ケ")</f>
        <v>3</v>
      </c>
      <c r="NO53" s="4" t="s">
        <v>295</v>
      </c>
      <c r="NP53" s="4">
        <f>COUNTIF(NP$3:NP$42,"ケ")</f>
        <v>4</v>
      </c>
      <c r="NS53" s="4" t="s">
        <v>295</v>
      </c>
      <c r="NT53" s="4">
        <f>COUNTIF(NT$3:NT$42,"ケ")</f>
        <v>0</v>
      </c>
      <c r="NW53" s="4" t="s">
        <v>295</v>
      </c>
      <c r="NX53" s="4">
        <f>COUNTIF(NX$3:NX$42,"ケ")</f>
        <v>1</v>
      </c>
      <c r="OA53" s="4" t="s">
        <v>295</v>
      </c>
      <c r="OB53" s="4">
        <f>COUNTIF(OB$3:OB$42,"ケ")</f>
        <v>3</v>
      </c>
      <c r="OE53" s="4" t="s">
        <v>295</v>
      </c>
      <c r="OF53" s="4">
        <f>COUNTIF(OF$3:OF$42,"ケ")</f>
        <v>2</v>
      </c>
      <c r="OI53" s="4" t="s">
        <v>295</v>
      </c>
      <c r="OJ53" s="4">
        <f>COUNTIF(OJ$3:OJ$42,"ケ")</f>
        <v>1</v>
      </c>
      <c r="OM53" s="4" t="s">
        <v>295</v>
      </c>
      <c r="ON53" s="4">
        <f>COUNTIF(ON$3:ON$42,"ケ")</f>
        <v>1</v>
      </c>
      <c r="OQ53" s="4" t="s">
        <v>295</v>
      </c>
      <c r="OR53" s="4">
        <f>COUNTIF(OR$3:OR$42,"ケ")</f>
        <v>0</v>
      </c>
      <c r="OU53" s="4" t="s">
        <v>295</v>
      </c>
      <c r="OV53" s="4">
        <f>COUNTIF(OV$3:OV$42,"ケ")</f>
        <v>1</v>
      </c>
      <c r="OY53" s="4" t="s">
        <v>295</v>
      </c>
      <c r="OZ53" s="4">
        <f>COUNTIF(OZ$3:OZ$42,"ケ")</f>
        <v>0</v>
      </c>
      <c r="PC53" s="4" t="s">
        <v>295</v>
      </c>
      <c r="PD53" s="4">
        <f>COUNTIF(PD$3:PD$42,"ケ")</f>
        <v>1</v>
      </c>
      <c r="PG53" s="4" t="s">
        <v>295</v>
      </c>
      <c r="PH53" s="4">
        <f>COUNTIF(PH$3:PH$42,"ケ")</f>
        <v>0</v>
      </c>
      <c r="PK53" s="4" t="s">
        <v>295</v>
      </c>
      <c r="PL53" s="4">
        <f>COUNTIF(PL$3:PL$42,"ケ")</f>
        <v>1</v>
      </c>
      <c r="PO53" s="4" t="s">
        <v>295</v>
      </c>
      <c r="PP53" s="4">
        <f>COUNTIF(PP$3:PP$42,"ケ")</f>
        <v>1</v>
      </c>
      <c r="PS53" s="4" t="s">
        <v>295</v>
      </c>
      <c r="PT53" s="4">
        <f>COUNTIF(PT$3:PT$42,"ケ")</f>
        <v>2</v>
      </c>
      <c r="PW53" s="4" t="s">
        <v>295</v>
      </c>
      <c r="PX53" s="4">
        <f>COUNTIF(PX$3:PX$42,"ケ")</f>
        <v>0</v>
      </c>
      <c r="QA53" s="4" t="s">
        <v>295</v>
      </c>
      <c r="QB53" s="4">
        <f>COUNTIF(QB$3:QB$42,"ケ")</f>
        <v>1</v>
      </c>
      <c r="QE53" s="4" t="s">
        <v>295</v>
      </c>
      <c r="QF53" s="4">
        <f>COUNTIF(QF$3:QF$42,"ケ")</f>
        <v>2</v>
      </c>
      <c r="QI53" s="4" t="s">
        <v>295</v>
      </c>
      <c r="QJ53" s="4">
        <f>COUNTIF(QJ$3:QJ$42,"ケ")</f>
        <v>2</v>
      </c>
      <c r="QM53" s="4" t="s">
        <v>295</v>
      </c>
      <c r="QN53" s="4">
        <f>COUNTIF(QN$3:QN$42,"ケ")</f>
        <v>1</v>
      </c>
      <c r="QQ53" s="4" t="s">
        <v>295</v>
      </c>
      <c r="QR53" s="4">
        <f>COUNTIF(QR$3:QR$42,"ケ")</f>
        <v>3</v>
      </c>
      <c r="QU53" s="4" t="s">
        <v>295</v>
      </c>
      <c r="QV53" s="4">
        <f>COUNTIF(QV$3:QV$42,"ケ")</f>
        <v>0</v>
      </c>
      <c r="QY53" s="4" t="s">
        <v>295</v>
      </c>
      <c r="QZ53" s="4">
        <f>COUNTIF(QZ$3:QZ$42,"ケ")</f>
        <v>1</v>
      </c>
      <c r="RC53" s="4" t="s">
        <v>295</v>
      </c>
      <c r="RD53" s="4">
        <f>COUNTIF(RD$3:RD$42,"ケ")</f>
        <v>0</v>
      </c>
      <c r="RG53" s="4" t="s">
        <v>295</v>
      </c>
      <c r="RH53" s="4">
        <f>COUNTIF(RH$3:RH$42,"ケ")</f>
        <v>2</v>
      </c>
    </row>
  </sheetData>
  <autoFilter ref="A2:RI2"/>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51"/>
  <sheetViews>
    <sheetView topLeftCell="A492" zoomScaleNormal="100" workbookViewId="0">
      <selection activeCell="G508" sqref="G508"/>
    </sheetView>
  </sheetViews>
  <sheetFormatPr defaultColWidth="9" defaultRowHeight="12" x14ac:dyDescent="0.2"/>
  <cols>
    <col min="1" max="1" width="5.08984375" style="62" customWidth="1"/>
    <col min="2" max="2" width="34.453125" style="60" customWidth="1"/>
    <col min="3" max="3" width="8.90625" style="61" customWidth="1"/>
    <col min="4" max="4" width="8.90625" style="62" customWidth="1"/>
    <col min="5" max="5" width="6.6328125" style="100" customWidth="1"/>
    <col min="6" max="6" width="5.6328125" style="63" customWidth="1"/>
    <col min="7" max="11" width="5.6328125" style="62" customWidth="1"/>
    <col min="12" max="15" width="5.6328125" style="60" customWidth="1"/>
    <col min="16" max="16" width="7.36328125" style="60" customWidth="1"/>
    <col min="17" max="19" width="5.6328125" style="60" customWidth="1"/>
    <col min="20" max="16384" width="9" style="60"/>
  </cols>
  <sheetData>
    <row r="1" spans="1:5" ht="13.5" customHeight="1" x14ac:dyDescent="0.2">
      <c r="B1" s="80" t="s">
        <v>72</v>
      </c>
      <c r="C1" s="61" t="s">
        <v>101</v>
      </c>
      <c r="E1" s="100" t="s">
        <v>96</v>
      </c>
    </row>
    <row r="2" spans="1:5" ht="13.5" customHeight="1" x14ac:dyDescent="0.2">
      <c r="A2" s="62">
        <v>1</v>
      </c>
      <c r="B2" s="60" t="s">
        <v>73</v>
      </c>
      <c r="C2" s="61">
        <f>集計表!B43</f>
        <v>5</v>
      </c>
      <c r="D2" s="63">
        <f>C2/ C6</f>
        <v>0.14705882352941177</v>
      </c>
    </row>
    <row r="3" spans="1:5" ht="13.5" customHeight="1" x14ac:dyDescent="0.2">
      <c r="A3" s="62">
        <v>2</v>
      </c>
      <c r="B3" s="60" t="s">
        <v>74</v>
      </c>
      <c r="C3" s="61">
        <f>集計表!C43</f>
        <v>28</v>
      </c>
      <c r="D3" s="63">
        <f>C3/ C6</f>
        <v>0.82352941176470584</v>
      </c>
    </row>
    <row r="4" spans="1:5" ht="13.5" customHeight="1" x14ac:dyDescent="0.2">
      <c r="A4" s="62">
        <v>3</v>
      </c>
      <c r="B4" s="60" t="s">
        <v>75</v>
      </c>
      <c r="C4" s="61">
        <f>集計表!D43</f>
        <v>0</v>
      </c>
      <c r="D4" s="63">
        <f>C4/ C6</f>
        <v>0</v>
      </c>
    </row>
    <row r="5" spans="1:5" ht="13.5" customHeight="1" x14ac:dyDescent="0.2">
      <c r="A5" s="62">
        <v>4</v>
      </c>
      <c r="B5" s="60" t="s">
        <v>33</v>
      </c>
      <c r="C5" s="61">
        <f>集計表!E43</f>
        <v>1</v>
      </c>
      <c r="D5" s="63">
        <f>C5/ C6</f>
        <v>2.9411764705882353E-2</v>
      </c>
    </row>
    <row r="6" spans="1:5" ht="13.5" customHeight="1" x14ac:dyDescent="0.2">
      <c r="B6" s="60" t="s">
        <v>39</v>
      </c>
      <c r="C6" s="64">
        <f>SUM(C2:C5)</f>
        <v>34</v>
      </c>
      <c r="D6" s="87">
        <f>SUM(D2:D5)</f>
        <v>1</v>
      </c>
    </row>
    <row r="8" spans="1:5" ht="13.5" customHeight="1" x14ac:dyDescent="0.2">
      <c r="B8" s="80" t="s">
        <v>40</v>
      </c>
    </row>
    <row r="9" spans="1:5" ht="13.5" customHeight="1" x14ac:dyDescent="0.2">
      <c r="A9" s="62">
        <v>1</v>
      </c>
      <c r="B9" s="60" t="s">
        <v>41</v>
      </c>
      <c r="C9" s="61">
        <f>集計表!F43</f>
        <v>18</v>
      </c>
      <c r="D9" s="63">
        <f>C9/ C13</f>
        <v>0.52941176470588236</v>
      </c>
    </row>
    <row r="10" spans="1:5" ht="13.5" customHeight="1" x14ac:dyDescent="0.2">
      <c r="A10" s="62">
        <v>2</v>
      </c>
      <c r="B10" s="60" t="s">
        <v>42</v>
      </c>
      <c r="C10" s="61">
        <f>集計表!G43</f>
        <v>14</v>
      </c>
      <c r="D10" s="63">
        <f>C10/ C13</f>
        <v>0.41176470588235292</v>
      </c>
    </row>
    <row r="11" spans="1:5" ht="13.5" customHeight="1" x14ac:dyDescent="0.2">
      <c r="A11" s="62">
        <v>3</v>
      </c>
      <c r="B11" s="60" t="s">
        <v>200</v>
      </c>
      <c r="C11" s="61">
        <f>集計表!H43</f>
        <v>1</v>
      </c>
      <c r="D11" s="63">
        <f>C11/ C13</f>
        <v>2.9411764705882353E-2</v>
      </c>
    </row>
    <row r="12" spans="1:5" ht="13.5" customHeight="1" x14ac:dyDescent="0.2">
      <c r="A12" s="62">
        <v>4</v>
      </c>
      <c r="B12" s="60" t="s">
        <v>201</v>
      </c>
      <c r="C12" s="61">
        <f>集計表!I43</f>
        <v>1</v>
      </c>
      <c r="D12" s="63">
        <f>C12/ C13</f>
        <v>2.9411764705882353E-2</v>
      </c>
    </row>
    <row r="13" spans="1:5" ht="13.5" customHeight="1" x14ac:dyDescent="0.2">
      <c r="B13" s="60" t="s">
        <v>39</v>
      </c>
      <c r="C13" s="64">
        <f>SUM(C9:C12)</f>
        <v>34</v>
      </c>
      <c r="D13" s="87">
        <f>SUM(D9:D12)</f>
        <v>1</v>
      </c>
    </row>
    <row r="15" spans="1:5" ht="13.5" customHeight="1" x14ac:dyDescent="0.2">
      <c r="B15" s="80" t="s">
        <v>463</v>
      </c>
    </row>
    <row r="16" spans="1:5" ht="13.5" customHeight="1" x14ac:dyDescent="0.2">
      <c r="A16" s="62">
        <v>1</v>
      </c>
      <c r="B16" s="60" t="s">
        <v>499</v>
      </c>
      <c r="C16" s="61">
        <f>集計表!J43</f>
        <v>5</v>
      </c>
      <c r="D16" s="63">
        <f>C16/ C21</f>
        <v>0.14705882352941177</v>
      </c>
    </row>
    <row r="17" spans="1:5" ht="13.5" customHeight="1" x14ac:dyDescent="0.2">
      <c r="A17" s="62">
        <v>2</v>
      </c>
      <c r="B17" s="60" t="s">
        <v>500</v>
      </c>
      <c r="C17" s="61">
        <f>集計表!K43</f>
        <v>5</v>
      </c>
      <c r="D17" s="63">
        <f>C17/ C21</f>
        <v>0.14705882352941177</v>
      </c>
    </row>
    <row r="18" spans="1:5" ht="13.5" customHeight="1" x14ac:dyDescent="0.2">
      <c r="A18" s="62">
        <v>3</v>
      </c>
      <c r="B18" s="60" t="s">
        <v>501</v>
      </c>
      <c r="C18" s="61">
        <f>集計表!L43</f>
        <v>10</v>
      </c>
      <c r="D18" s="63">
        <f>C18/ C21</f>
        <v>0.29411764705882354</v>
      </c>
    </row>
    <row r="19" spans="1:5" ht="13.5" customHeight="1" x14ac:dyDescent="0.2">
      <c r="A19" s="62">
        <v>4</v>
      </c>
      <c r="B19" s="60" t="s">
        <v>502</v>
      </c>
      <c r="C19" s="61">
        <f>集計表!M43</f>
        <v>7</v>
      </c>
      <c r="D19" s="63">
        <f>C19/ C21</f>
        <v>0.20588235294117646</v>
      </c>
    </row>
    <row r="20" spans="1:5" ht="13.5" customHeight="1" x14ac:dyDescent="0.2">
      <c r="A20" s="62">
        <v>5</v>
      </c>
      <c r="B20" s="60" t="s">
        <v>33</v>
      </c>
      <c r="C20" s="61">
        <f>集計表!N43</f>
        <v>7</v>
      </c>
      <c r="D20" s="63">
        <f>C20/ C21</f>
        <v>0.20588235294117646</v>
      </c>
    </row>
    <row r="21" spans="1:5" ht="13.5" customHeight="1" x14ac:dyDescent="0.2">
      <c r="B21" s="60" t="s">
        <v>39</v>
      </c>
      <c r="C21" s="64">
        <f>SUM(C16:C20)</f>
        <v>34</v>
      </c>
      <c r="D21" s="90">
        <f>SUM(D16:D20)</f>
        <v>1</v>
      </c>
      <c r="E21" s="103"/>
    </row>
    <row r="23" spans="1:5" ht="13.5" customHeight="1" x14ac:dyDescent="0.2">
      <c r="B23" s="80" t="s">
        <v>629</v>
      </c>
    </row>
    <row r="24" spans="1:5" ht="13.5" customHeight="1" x14ac:dyDescent="0.2">
      <c r="A24" s="62">
        <v>1</v>
      </c>
      <c r="B24" s="60" t="s">
        <v>202</v>
      </c>
      <c r="C24" s="61">
        <f>集計表!O43</f>
        <v>29</v>
      </c>
      <c r="D24" s="63">
        <f>C24/ C38</f>
        <v>0.63043478260869568</v>
      </c>
    </row>
    <row r="25" spans="1:5" ht="13.5" customHeight="1" x14ac:dyDescent="0.2">
      <c r="A25" s="62">
        <v>2</v>
      </c>
      <c r="B25" s="60" t="s">
        <v>203</v>
      </c>
      <c r="C25" s="61">
        <f>集計表!P43</f>
        <v>8</v>
      </c>
      <c r="D25" s="63">
        <f>C25/ C38</f>
        <v>0.17391304347826086</v>
      </c>
    </row>
    <row r="26" spans="1:5" ht="13.5" customHeight="1" x14ac:dyDescent="0.2">
      <c r="A26" s="62">
        <v>3</v>
      </c>
      <c r="B26" s="60" t="s">
        <v>204</v>
      </c>
      <c r="C26" s="61">
        <f>集計表!Q43</f>
        <v>1</v>
      </c>
      <c r="D26" s="63">
        <f>C26/ C38</f>
        <v>2.1739130434782608E-2</v>
      </c>
    </row>
    <row r="27" spans="1:5" ht="13.5" customHeight="1" x14ac:dyDescent="0.2">
      <c r="A27" s="62">
        <v>4</v>
      </c>
      <c r="B27" s="60" t="s">
        <v>205</v>
      </c>
      <c r="C27" s="61">
        <f>集計表!R43</f>
        <v>2</v>
      </c>
      <c r="D27" s="63">
        <f>C27/ C38</f>
        <v>4.3478260869565216E-2</v>
      </c>
    </row>
    <row r="28" spans="1:5" ht="13.5" customHeight="1" x14ac:dyDescent="0.2">
      <c r="A28" s="62">
        <v>5</v>
      </c>
      <c r="B28" s="60" t="s">
        <v>206</v>
      </c>
      <c r="C28" s="61">
        <f>集計表!S43</f>
        <v>0</v>
      </c>
      <c r="D28" s="63">
        <f>C28/ C38</f>
        <v>0</v>
      </c>
    </row>
    <row r="29" spans="1:5" ht="13.5" customHeight="1" x14ac:dyDescent="0.2">
      <c r="A29" s="62">
        <v>6</v>
      </c>
      <c r="B29" s="60" t="s">
        <v>207</v>
      </c>
      <c r="C29" s="61">
        <f>集計表!T43</f>
        <v>0</v>
      </c>
      <c r="D29" s="63">
        <f>C29/ C38</f>
        <v>0</v>
      </c>
    </row>
    <row r="30" spans="1:5" ht="13.5" customHeight="1" x14ac:dyDescent="0.2">
      <c r="A30" s="62">
        <v>7</v>
      </c>
      <c r="B30" s="60" t="s">
        <v>208</v>
      </c>
      <c r="C30" s="61">
        <f>集計表!U44</f>
        <v>0</v>
      </c>
      <c r="D30" s="63">
        <f>C30/ C38</f>
        <v>0</v>
      </c>
    </row>
    <row r="31" spans="1:5" ht="13.5" customHeight="1" x14ac:dyDescent="0.2">
      <c r="A31" s="62">
        <v>8</v>
      </c>
      <c r="B31" s="60" t="s">
        <v>209</v>
      </c>
      <c r="C31" s="61">
        <f>集計表!V45</f>
        <v>0</v>
      </c>
      <c r="D31" s="63">
        <f>C31/ C38</f>
        <v>0</v>
      </c>
    </row>
    <row r="32" spans="1:5" ht="13.5" customHeight="1" x14ac:dyDescent="0.2">
      <c r="A32" s="62">
        <v>9</v>
      </c>
      <c r="B32" s="60" t="s">
        <v>210</v>
      </c>
      <c r="C32" s="61">
        <f>集計表!W43</f>
        <v>0</v>
      </c>
      <c r="D32" s="63">
        <f>C32/ C38</f>
        <v>0</v>
      </c>
    </row>
    <row r="33" spans="1:5" ht="13.5" customHeight="1" x14ac:dyDescent="0.2">
      <c r="A33" s="62">
        <v>10</v>
      </c>
      <c r="B33" s="60" t="s">
        <v>211</v>
      </c>
      <c r="C33" s="61">
        <f>集計表!X43</f>
        <v>0</v>
      </c>
      <c r="D33" s="63">
        <f>C33/ C38</f>
        <v>0</v>
      </c>
    </row>
    <row r="34" spans="1:5" ht="13.5" customHeight="1" x14ac:dyDescent="0.2">
      <c r="A34" s="62">
        <v>11</v>
      </c>
      <c r="B34" s="60" t="s">
        <v>212</v>
      </c>
      <c r="C34" s="61">
        <f>集計表!Y43</f>
        <v>0</v>
      </c>
      <c r="D34" s="63">
        <f>C34/ C38</f>
        <v>0</v>
      </c>
    </row>
    <row r="35" spans="1:5" ht="13.5" customHeight="1" x14ac:dyDescent="0.2">
      <c r="A35" s="62">
        <v>12</v>
      </c>
      <c r="B35" s="60" t="s">
        <v>213</v>
      </c>
      <c r="C35" s="61">
        <f>集計表!Z43</f>
        <v>2</v>
      </c>
      <c r="D35" s="63">
        <f>C35/ C38</f>
        <v>4.3478260869565216E-2</v>
      </c>
    </row>
    <row r="36" spans="1:5" ht="13.5" customHeight="1" x14ac:dyDescent="0.2">
      <c r="A36" s="62">
        <v>13</v>
      </c>
      <c r="B36" s="60" t="s">
        <v>214</v>
      </c>
      <c r="C36" s="61">
        <f>集計表!AA43</f>
        <v>3</v>
      </c>
      <c r="D36" s="63">
        <f>C36/ C38</f>
        <v>6.5217391304347824E-2</v>
      </c>
    </row>
    <row r="37" spans="1:5" ht="13.5" customHeight="1" x14ac:dyDescent="0.2">
      <c r="A37" s="62">
        <v>14</v>
      </c>
      <c r="B37" s="60" t="s">
        <v>38</v>
      </c>
      <c r="C37" s="61">
        <f>集計表!AB43</f>
        <v>1</v>
      </c>
      <c r="D37" s="63">
        <f>C37/ C38</f>
        <v>2.1739130434782608E-2</v>
      </c>
    </row>
    <row r="38" spans="1:5" ht="13.5" customHeight="1" x14ac:dyDescent="0.2">
      <c r="B38" s="60" t="s">
        <v>39</v>
      </c>
      <c r="C38" s="64">
        <f>SUM(C24:C37)</f>
        <v>46</v>
      </c>
      <c r="D38" s="72">
        <f>SUM(D24:D37)</f>
        <v>0.99999999999999989</v>
      </c>
      <c r="E38" s="103"/>
    </row>
    <row r="40" spans="1:5" ht="13.5" customHeight="1" x14ac:dyDescent="0.2">
      <c r="B40" s="80" t="s">
        <v>215</v>
      </c>
    </row>
    <row r="41" spans="1:5" ht="13.5" customHeight="1" x14ac:dyDescent="0.2">
      <c r="A41" s="62">
        <v>1</v>
      </c>
      <c r="B41" s="60" t="s">
        <v>216</v>
      </c>
      <c r="C41" s="61">
        <f>集計表!AC43</f>
        <v>6</v>
      </c>
      <c r="D41" s="63">
        <f>C41/ C48</f>
        <v>0.11538461538461539</v>
      </c>
    </row>
    <row r="42" spans="1:5" ht="13.5" customHeight="1" x14ac:dyDescent="0.2">
      <c r="A42" s="62">
        <v>2</v>
      </c>
      <c r="B42" s="60" t="s">
        <v>217</v>
      </c>
      <c r="C42" s="61">
        <f>集計表!AD43</f>
        <v>18</v>
      </c>
      <c r="D42" s="63">
        <f>C42/ C48</f>
        <v>0.34615384615384615</v>
      </c>
    </row>
    <row r="43" spans="1:5" ht="13.5" customHeight="1" x14ac:dyDescent="0.2">
      <c r="A43" s="62">
        <v>3</v>
      </c>
      <c r="B43" s="60" t="s">
        <v>218</v>
      </c>
      <c r="C43" s="61">
        <f>集計表!AE43</f>
        <v>11</v>
      </c>
      <c r="D43" s="63">
        <f>C43/ C48</f>
        <v>0.21153846153846154</v>
      </c>
    </row>
    <row r="44" spans="1:5" ht="13.5" customHeight="1" x14ac:dyDescent="0.2">
      <c r="A44" s="62">
        <v>4</v>
      </c>
      <c r="B44" s="60" t="s">
        <v>219</v>
      </c>
      <c r="C44" s="61">
        <f>集計表!AF43</f>
        <v>6</v>
      </c>
      <c r="D44" s="63">
        <f>C44/ C48</f>
        <v>0.11538461538461539</v>
      </c>
    </row>
    <row r="45" spans="1:5" ht="13.5" customHeight="1" x14ac:dyDescent="0.2">
      <c r="A45" s="62">
        <v>5</v>
      </c>
      <c r="B45" s="60" t="s">
        <v>220</v>
      </c>
      <c r="C45" s="61">
        <f>集計表!AG43</f>
        <v>2</v>
      </c>
      <c r="D45" s="63">
        <f>C45/ C48</f>
        <v>3.8461538461538464E-2</v>
      </c>
    </row>
    <row r="46" spans="1:5" ht="13.5" customHeight="1" x14ac:dyDescent="0.2">
      <c r="A46" s="62">
        <v>6</v>
      </c>
      <c r="B46" s="60" t="s">
        <v>221</v>
      </c>
      <c r="C46" s="61">
        <f>集計表!AH43</f>
        <v>0</v>
      </c>
      <c r="D46" s="63">
        <f>C46/ C48</f>
        <v>0</v>
      </c>
    </row>
    <row r="47" spans="1:5" ht="13.5" customHeight="1" x14ac:dyDescent="0.2">
      <c r="A47" s="62">
        <v>7</v>
      </c>
      <c r="B47" s="60" t="s">
        <v>222</v>
      </c>
      <c r="C47" s="61">
        <f>集計表!AI43</f>
        <v>9</v>
      </c>
      <c r="D47" s="63">
        <f>C47/ C48</f>
        <v>0.17307692307692307</v>
      </c>
    </row>
    <row r="48" spans="1:5" ht="13.5" customHeight="1" x14ac:dyDescent="0.2">
      <c r="A48" s="62">
        <v>8</v>
      </c>
      <c r="B48" s="60" t="s">
        <v>44</v>
      </c>
      <c r="C48" s="64">
        <f>SUM(C41:C47)</f>
        <v>52</v>
      </c>
      <c r="D48" s="87">
        <f>SUM(D41:D47)</f>
        <v>1</v>
      </c>
    </row>
    <row r="50" spans="1:14" s="62" customFormat="1" ht="13.5" customHeight="1" x14ac:dyDescent="0.2">
      <c r="B50" s="60" t="s">
        <v>224</v>
      </c>
      <c r="E50" s="100"/>
      <c r="F50" s="63"/>
      <c r="L50" s="60"/>
      <c r="M50" s="60"/>
      <c r="N50" s="60"/>
    </row>
    <row r="51" spans="1:14" s="62" customFormat="1" ht="13.5" customHeight="1" x14ac:dyDescent="0.2">
      <c r="A51" s="62">
        <v>1</v>
      </c>
      <c r="B51" s="60" t="s">
        <v>45</v>
      </c>
      <c r="C51" s="62">
        <f>集計表!AL43</f>
        <v>0</v>
      </c>
      <c r="D51" s="63">
        <f t="shared" ref="D51:D56" si="0">C51/ $C$57</f>
        <v>0</v>
      </c>
      <c r="E51" s="100"/>
      <c r="F51" s="63"/>
      <c r="G51" s="261" t="s">
        <v>464</v>
      </c>
      <c r="H51" s="261"/>
      <c r="I51" s="261"/>
      <c r="J51" s="261"/>
      <c r="K51" s="62">
        <f>C57</f>
        <v>13</v>
      </c>
      <c r="L51" s="91">
        <f>K51/K55</f>
        <v>0.3611111111111111</v>
      </c>
      <c r="M51" s="60"/>
      <c r="N51" s="60"/>
    </row>
    <row r="52" spans="1:14" s="62" customFormat="1" ht="13.5" customHeight="1" x14ac:dyDescent="0.2">
      <c r="A52" s="62">
        <v>2</v>
      </c>
      <c r="B52" s="60" t="s">
        <v>46</v>
      </c>
      <c r="C52" s="62">
        <f>集計表!AM43</f>
        <v>4</v>
      </c>
      <c r="D52" s="63">
        <f t="shared" si="0"/>
        <v>0.30769230769230771</v>
      </c>
      <c r="E52" s="100"/>
      <c r="F52" s="63"/>
      <c r="G52" s="261" t="s">
        <v>465</v>
      </c>
      <c r="H52" s="261"/>
      <c r="I52" s="261"/>
      <c r="J52" s="261"/>
      <c r="K52" s="62">
        <f>C58</f>
        <v>22</v>
      </c>
      <c r="L52" s="91">
        <f>K52/K55</f>
        <v>0.61111111111111116</v>
      </c>
      <c r="M52" s="60"/>
      <c r="N52" s="60"/>
    </row>
    <row r="53" spans="1:14" s="62" customFormat="1" ht="13.5" customHeight="1" x14ac:dyDescent="0.2">
      <c r="A53" s="62">
        <v>3</v>
      </c>
      <c r="B53" s="60" t="s">
        <v>225</v>
      </c>
      <c r="C53" s="62">
        <f>集計表!AN43</f>
        <v>0</v>
      </c>
      <c r="D53" s="63">
        <f t="shared" si="0"/>
        <v>0</v>
      </c>
      <c r="E53" s="100"/>
      <c r="F53" s="63"/>
      <c r="G53" s="261" t="s">
        <v>466</v>
      </c>
      <c r="H53" s="261"/>
      <c r="I53" s="261"/>
      <c r="J53" s="261"/>
      <c r="K53" s="62">
        <f>C60</f>
        <v>1</v>
      </c>
      <c r="L53" s="91">
        <f>K53/K55</f>
        <v>2.7777777777777776E-2</v>
      </c>
      <c r="M53" s="60"/>
      <c r="N53" s="60"/>
    </row>
    <row r="54" spans="1:14" s="62" customFormat="1" ht="13.5" customHeight="1" x14ac:dyDescent="0.2">
      <c r="A54" s="62">
        <v>4</v>
      </c>
      <c r="B54" s="60" t="s">
        <v>47</v>
      </c>
      <c r="C54" s="62">
        <f>集計表!AO43</f>
        <v>0</v>
      </c>
      <c r="D54" s="63">
        <f t="shared" si="0"/>
        <v>0</v>
      </c>
      <c r="E54" s="100"/>
      <c r="F54" s="63"/>
      <c r="G54" s="261"/>
      <c r="H54" s="261"/>
      <c r="I54" s="261"/>
      <c r="J54" s="261"/>
      <c r="L54" s="91"/>
      <c r="M54" s="60"/>
      <c r="N54" s="60"/>
    </row>
    <row r="55" spans="1:14" s="62" customFormat="1" ht="13.5" customHeight="1" x14ac:dyDescent="0.2">
      <c r="A55" s="62">
        <v>5</v>
      </c>
      <c r="B55" s="60" t="s">
        <v>227</v>
      </c>
      <c r="C55" s="62">
        <f>集計表!AP43</f>
        <v>8</v>
      </c>
      <c r="D55" s="63">
        <f t="shared" si="0"/>
        <v>0.61538461538461542</v>
      </c>
      <c r="E55" s="100"/>
      <c r="F55" s="63"/>
      <c r="K55" s="62">
        <f>SUM(K51:K54)</f>
        <v>36</v>
      </c>
      <c r="L55" s="167">
        <f>SUM(L51:L54)</f>
        <v>1</v>
      </c>
      <c r="M55" s="60"/>
      <c r="N55" s="60"/>
    </row>
    <row r="56" spans="1:14" s="62" customFormat="1" ht="13.5" customHeight="1" x14ac:dyDescent="0.2">
      <c r="A56" s="62">
        <v>6</v>
      </c>
      <c r="B56" s="60" t="s">
        <v>226</v>
      </c>
      <c r="C56" s="62">
        <f>集計表!AQ43</f>
        <v>1</v>
      </c>
      <c r="D56" s="63">
        <f t="shared" si="0"/>
        <v>7.6923076923076927E-2</v>
      </c>
      <c r="E56" s="100"/>
      <c r="F56" s="63"/>
      <c r="L56" s="60"/>
      <c r="M56" s="60"/>
      <c r="N56" s="60"/>
    </row>
    <row r="57" spans="1:14" s="62" customFormat="1" ht="13.5" customHeight="1" x14ac:dyDescent="0.2">
      <c r="B57" s="166"/>
      <c r="C57" s="62">
        <f>SUM(C51:C56)</f>
        <v>13</v>
      </c>
      <c r="D57" s="63">
        <f>SUM(D51:D56)</f>
        <v>1</v>
      </c>
      <c r="E57" s="100"/>
      <c r="F57" s="63"/>
      <c r="L57" s="166"/>
      <c r="M57" s="166"/>
      <c r="N57" s="166"/>
    </row>
    <row r="58" spans="1:14" s="62" customFormat="1" ht="13.5" customHeight="1" x14ac:dyDescent="0.2">
      <c r="A58" s="62">
        <v>8</v>
      </c>
      <c r="B58" s="60" t="s">
        <v>228</v>
      </c>
      <c r="C58" s="62">
        <f>集計表!AS43</f>
        <v>22</v>
      </c>
      <c r="D58" s="63">
        <f>C58/ C62</f>
        <v>0.23404255319148937</v>
      </c>
      <c r="E58" s="100"/>
      <c r="F58" s="63"/>
      <c r="L58" s="60"/>
      <c r="M58" s="60"/>
      <c r="N58" s="60"/>
    </row>
    <row r="59" spans="1:14" s="62" customFormat="1" ht="13.5" customHeight="1" x14ac:dyDescent="0.2">
      <c r="A59" s="62">
        <v>9</v>
      </c>
      <c r="B59" s="60" t="s">
        <v>230</v>
      </c>
      <c r="C59" s="62">
        <f>集計表!AT43</f>
        <v>12</v>
      </c>
      <c r="D59" s="63">
        <f>C59/ C62</f>
        <v>0.1276595744680851</v>
      </c>
      <c r="E59" s="100"/>
      <c r="F59" s="63"/>
      <c r="L59" s="60"/>
      <c r="M59" s="60"/>
      <c r="N59" s="60"/>
    </row>
    <row r="60" spans="1:14" s="62" customFormat="1" ht="13.5" customHeight="1" x14ac:dyDescent="0.2">
      <c r="A60" s="62">
        <v>10</v>
      </c>
      <c r="B60" s="60" t="s">
        <v>229</v>
      </c>
      <c r="C60" s="62">
        <f>集計表!AU43</f>
        <v>1</v>
      </c>
      <c r="D60" s="63">
        <f>C60/ C62</f>
        <v>1.0638297872340425E-2</v>
      </c>
      <c r="E60" s="100"/>
      <c r="F60" s="63"/>
      <c r="L60" s="60"/>
      <c r="M60" s="60"/>
      <c r="N60" s="60"/>
    </row>
    <row r="61" spans="1:14" s="62" customFormat="1" ht="13.5" customHeight="1" x14ac:dyDescent="0.2">
      <c r="A61" s="62">
        <v>11</v>
      </c>
      <c r="B61" s="60" t="s">
        <v>230</v>
      </c>
      <c r="C61" s="62">
        <f>集計表!AV43</f>
        <v>33</v>
      </c>
      <c r="D61" s="63">
        <f>C61/ C62</f>
        <v>0.35106382978723405</v>
      </c>
      <c r="E61" s="100"/>
      <c r="F61" s="63"/>
      <c r="L61" s="60"/>
      <c r="M61" s="60"/>
      <c r="N61" s="60"/>
    </row>
    <row r="62" spans="1:14" s="62" customFormat="1" ht="13.5" customHeight="1" x14ac:dyDescent="0.2">
      <c r="C62" s="65">
        <f>SUM(C51:C61)</f>
        <v>94</v>
      </c>
      <c r="D62" s="89">
        <f>SUM(D51:D61)</f>
        <v>2.7234042553191489</v>
      </c>
      <c r="E62" s="100"/>
      <c r="F62" s="63"/>
      <c r="L62" s="60"/>
      <c r="M62" s="60"/>
      <c r="N62" s="60"/>
    </row>
    <row r="63" spans="1:14" s="62" customFormat="1" ht="13.5" customHeight="1" x14ac:dyDescent="0.2">
      <c r="B63" s="60"/>
      <c r="C63" s="61"/>
      <c r="E63" s="100"/>
      <c r="F63" s="63"/>
      <c r="L63" s="60"/>
      <c r="M63" s="60"/>
      <c r="N63" s="60"/>
    </row>
    <row r="64" spans="1:14" s="62" customFormat="1" ht="13.5" customHeight="1" x14ac:dyDescent="0.2">
      <c r="B64" s="80" t="s">
        <v>231</v>
      </c>
      <c r="C64" s="61"/>
      <c r="E64" s="100"/>
      <c r="F64" s="63"/>
      <c r="L64" s="60"/>
      <c r="M64" s="60"/>
      <c r="N64" s="60"/>
    </row>
    <row r="65" spans="1:14" s="62" customFormat="1" ht="13.5" customHeight="1" x14ac:dyDescent="0.2">
      <c r="A65" s="62">
        <v>1</v>
      </c>
      <c r="B65" s="60" t="s">
        <v>232</v>
      </c>
      <c r="C65" s="61">
        <f>集計表!AW43</f>
        <v>1</v>
      </c>
      <c r="D65" s="63">
        <f>C65/C73</f>
        <v>2.2727272727272728E-2</v>
      </c>
      <c r="E65" s="100"/>
      <c r="F65" s="63"/>
      <c r="L65" s="60"/>
      <c r="M65" s="60"/>
      <c r="N65" s="60"/>
    </row>
    <row r="66" spans="1:14" s="62" customFormat="1" ht="13.5" customHeight="1" x14ac:dyDescent="0.2">
      <c r="A66" s="62">
        <v>2</v>
      </c>
      <c r="B66" s="60" t="s">
        <v>233</v>
      </c>
      <c r="C66" s="61">
        <f>集計表!AX43</f>
        <v>9</v>
      </c>
      <c r="D66" s="63">
        <f>C66/C73</f>
        <v>0.20454545454545456</v>
      </c>
      <c r="E66" s="100"/>
      <c r="F66" s="63"/>
      <c r="L66" s="60"/>
      <c r="M66" s="60"/>
      <c r="N66" s="60"/>
    </row>
    <row r="67" spans="1:14" s="62" customFormat="1" ht="13.5" customHeight="1" x14ac:dyDescent="0.2">
      <c r="A67" s="62">
        <v>3</v>
      </c>
      <c r="B67" s="60" t="s">
        <v>234</v>
      </c>
      <c r="C67" s="61">
        <f>集計表!AY43</f>
        <v>17</v>
      </c>
      <c r="D67" s="63">
        <f>C67/C73</f>
        <v>0.38636363636363635</v>
      </c>
      <c r="E67" s="100"/>
      <c r="F67" s="63"/>
      <c r="L67" s="60"/>
      <c r="M67" s="60"/>
      <c r="N67" s="60"/>
    </row>
    <row r="68" spans="1:14" s="62" customFormat="1" ht="13.5" customHeight="1" x14ac:dyDescent="0.2">
      <c r="A68" s="62">
        <v>4</v>
      </c>
      <c r="B68" s="60" t="s">
        <v>235</v>
      </c>
      <c r="C68" s="61">
        <f>集計表!AZ43</f>
        <v>3</v>
      </c>
      <c r="D68" s="63">
        <f>C68/C73</f>
        <v>6.8181818181818177E-2</v>
      </c>
      <c r="E68" s="100"/>
      <c r="F68" s="63"/>
      <c r="L68" s="60"/>
      <c r="M68" s="60"/>
      <c r="N68" s="60"/>
    </row>
    <row r="69" spans="1:14" s="62" customFormat="1" ht="13.5" customHeight="1" x14ac:dyDescent="0.2">
      <c r="A69" s="62">
        <v>5</v>
      </c>
      <c r="B69" s="60" t="s">
        <v>236</v>
      </c>
      <c r="C69" s="61">
        <f>集計表!BA43</f>
        <v>0</v>
      </c>
      <c r="D69" s="63">
        <f>C69/C73</f>
        <v>0</v>
      </c>
      <c r="E69" s="100"/>
      <c r="F69" s="63"/>
      <c r="L69" s="60"/>
      <c r="M69" s="60"/>
      <c r="N69" s="60"/>
    </row>
    <row r="70" spans="1:14" s="62" customFormat="1" ht="13.5" customHeight="1" x14ac:dyDescent="0.2">
      <c r="A70" s="62">
        <v>6</v>
      </c>
      <c r="B70" s="60" t="s">
        <v>237</v>
      </c>
      <c r="C70" s="61">
        <f>集計表!BB43</f>
        <v>5</v>
      </c>
      <c r="D70" s="63">
        <f>C70/C73</f>
        <v>0.11363636363636363</v>
      </c>
      <c r="E70" s="100"/>
      <c r="F70" s="63"/>
      <c r="L70" s="60"/>
      <c r="M70" s="60"/>
      <c r="N70" s="60"/>
    </row>
    <row r="71" spans="1:14" s="62" customFormat="1" ht="13.5" customHeight="1" x14ac:dyDescent="0.2">
      <c r="A71" s="62">
        <v>7</v>
      </c>
      <c r="B71" s="60" t="s">
        <v>238</v>
      </c>
      <c r="C71" s="61">
        <f>集計表!BC43</f>
        <v>6</v>
      </c>
      <c r="D71" s="63">
        <f>C71/C73</f>
        <v>0.13636363636363635</v>
      </c>
      <c r="E71" s="100"/>
      <c r="F71" s="63"/>
      <c r="L71" s="60"/>
      <c r="M71" s="60"/>
      <c r="N71" s="60"/>
    </row>
    <row r="72" spans="1:14" s="62" customFormat="1" ht="13.5" customHeight="1" x14ac:dyDescent="0.2">
      <c r="A72" s="62">
        <v>8</v>
      </c>
      <c r="B72" s="60" t="s">
        <v>38</v>
      </c>
      <c r="C72" s="61">
        <f>集計表!BD43</f>
        <v>3</v>
      </c>
      <c r="D72" s="63">
        <f>C72/C73</f>
        <v>6.8181818181818177E-2</v>
      </c>
      <c r="E72" s="100"/>
      <c r="F72" s="63"/>
      <c r="L72" s="60"/>
      <c r="M72" s="60"/>
      <c r="N72" s="60"/>
    </row>
    <row r="73" spans="1:14" s="62" customFormat="1" ht="13.5" customHeight="1" x14ac:dyDescent="0.2">
      <c r="B73" s="60" t="s">
        <v>39</v>
      </c>
      <c r="C73" s="64">
        <f>SUM(C65:C72)</f>
        <v>44</v>
      </c>
      <c r="D73" s="65"/>
      <c r="E73" s="100"/>
      <c r="F73" s="63"/>
      <c r="L73" s="60"/>
      <c r="M73" s="60"/>
      <c r="N73" s="60"/>
    </row>
    <row r="75" spans="1:14" s="62" customFormat="1" ht="13.5" customHeight="1" x14ac:dyDescent="0.2">
      <c r="B75" s="80" t="s">
        <v>239</v>
      </c>
      <c r="C75" s="61"/>
      <c r="E75" s="100"/>
      <c r="F75" s="63"/>
      <c r="L75" s="60"/>
      <c r="M75" s="60"/>
      <c r="N75" s="60"/>
    </row>
    <row r="76" spans="1:14" s="62" customFormat="1" ht="13.5" customHeight="1" x14ac:dyDescent="0.2">
      <c r="A76" s="62">
        <v>1</v>
      </c>
      <c r="B76" s="60" t="s">
        <v>45</v>
      </c>
      <c r="C76" s="61">
        <f>集計表!BE43</f>
        <v>0</v>
      </c>
      <c r="D76" s="63">
        <f>C76/C84</f>
        <v>0</v>
      </c>
      <c r="E76" s="100"/>
      <c r="F76" s="63"/>
      <c r="L76" s="60"/>
      <c r="M76" s="60"/>
      <c r="N76" s="60"/>
    </row>
    <row r="77" spans="1:14" s="62" customFormat="1" ht="13.5" customHeight="1" x14ac:dyDescent="0.2">
      <c r="A77" s="62">
        <v>2</v>
      </c>
      <c r="B77" s="60" t="s">
        <v>240</v>
      </c>
      <c r="C77" s="61">
        <f>集計表!BF43</f>
        <v>0</v>
      </c>
      <c r="D77" s="63">
        <f>C77/C84</f>
        <v>0</v>
      </c>
      <c r="E77" s="100"/>
      <c r="F77" s="63"/>
      <c r="L77" s="60"/>
      <c r="M77" s="60"/>
      <c r="N77" s="60"/>
    </row>
    <row r="78" spans="1:14" s="62" customFormat="1" ht="13.5" customHeight="1" x14ac:dyDescent="0.2">
      <c r="A78" s="62">
        <v>3</v>
      </c>
      <c r="B78" s="60" t="s">
        <v>241</v>
      </c>
      <c r="C78" s="61">
        <f>集計表!BG43</f>
        <v>0</v>
      </c>
      <c r="D78" s="63">
        <f>C78/C84</f>
        <v>0</v>
      </c>
      <c r="E78" s="100"/>
      <c r="F78" s="63"/>
      <c r="L78" s="60"/>
      <c r="M78" s="60"/>
      <c r="N78" s="60"/>
    </row>
    <row r="79" spans="1:14" s="62" customFormat="1" ht="13.5" customHeight="1" x14ac:dyDescent="0.2">
      <c r="A79" s="62">
        <v>4</v>
      </c>
      <c r="B79" s="60" t="s">
        <v>242</v>
      </c>
      <c r="C79" s="61">
        <f>集計表!BH43</f>
        <v>0</v>
      </c>
      <c r="D79" s="63">
        <f>C79/C84</f>
        <v>0</v>
      </c>
      <c r="E79" s="100"/>
      <c r="F79" s="63"/>
      <c r="L79" s="60"/>
      <c r="M79" s="60"/>
      <c r="N79" s="60"/>
    </row>
    <row r="80" spans="1:14" s="62" customFormat="1" ht="13.5" customHeight="1" x14ac:dyDescent="0.2">
      <c r="A80" s="62">
        <v>5</v>
      </c>
      <c r="B80" s="60" t="s">
        <v>243</v>
      </c>
      <c r="C80" s="61">
        <f>集計表!BI43</f>
        <v>0</v>
      </c>
      <c r="D80" s="63">
        <f>C80/C84</f>
        <v>0</v>
      </c>
      <c r="E80" s="100"/>
      <c r="F80" s="63"/>
      <c r="L80" s="60"/>
      <c r="M80" s="60"/>
      <c r="N80" s="60"/>
    </row>
    <row r="81" spans="1:14" s="62" customFormat="1" ht="13.5" customHeight="1" x14ac:dyDescent="0.2">
      <c r="A81" s="62">
        <v>6</v>
      </c>
      <c r="B81" s="60" t="s">
        <v>244</v>
      </c>
      <c r="C81" s="61">
        <f>集計表!BJ43</f>
        <v>0</v>
      </c>
      <c r="D81" s="63">
        <f>C81/C84</f>
        <v>0</v>
      </c>
      <c r="E81" s="100"/>
      <c r="F81" s="63"/>
      <c r="L81" s="60"/>
      <c r="M81" s="60"/>
      <c r="N81" s="60"/>
    </row>
    <row r="82" spans="1:14" s="62" customFormat="1" ht="13.5" customHeight="1" x14ac:dyDescent="0.2">
      <c r="A82" s="62">
        <v>7</v>
      </c>
      <c r="B82" s="60" t="s">
        <v>245</v>
      </c>
      <c r="C82" s="61">
        <f>集計表!BK43</f>
        <v>0</v>
      </c>
      <c r="D82" s="63">
        <f>C82/C84</f>
        <v>0</v>
      </c>
      <c r="E82" s="100"/>
      <c r="F82" s="63"/>
      <c r="L82" s="60"/>
      <c r="M82" s="60"/>
      <c r="N82" s="60"/>
    </row>
    <row r="83" spans="1:14" ht="13.5" customHeight="1" x14ac:dyDescent="0.2">
      <c r="A83" s="62">
        <v>8</v>
      </c>
      <c r="B83" s="60" t="s">
        <v>38</v>
      </c>
      <c r="C83" s="61">
        <f>集計表!BL43</f>
        <v>2</v>
      </c>
      <c r="D83" s="63">
        <f>C83/C84</f>
        <v>1</v>
      </c>
    </row>
    <row r="84" spans="1:14" ht="13.5" customHeight="1" x14ac:dyDescent="0.2">
      <c r="B84" s="60" t="s">
        <v>39</v>
      </c>
      <c r="C84" s="64">
        <f>SUM(C76:C83)</f>
        <v>2</v>
      </c>
      <c r="D84" s="87">
        <f>SUM(D76:D83)</f>
        <v>1</v>
      </c>
    </row>
    <row r="86" spans="1:14" ht="13.5" customHeight="1" x14ac:dyDescent="0.2">
      <c r="B86" s="80" t="s">
        <v>246</v>
      </c>
    </row>
    <row r="87" spans="1:14" ht="13.5" customHeight="1" x14ac:dyDescent="0.2">
      <c r="A87" s="62">
        <v>1</v>
      </c>
      <c r="B87" s="60" t="s">
        <v>247</v>
      </c>
      <c r="C87" s="61">
        <f>集計表!BM43</f>
        <v>1</v>
      </c>
      <c r="D87" s="63">
        <f>C87/C100</f>
        <v>7.1428571428571425E-2</v>
      </c>
      <c r="F87" s="91"/>
      <c r="L87" s="62"/>
      <c r="M87" s="62"/>
    </row>
    <row r="88" spans="1:14" ht="13.5" customHeight="1" x14ac:dyDescent="0.2">
      <c r="A88" s="62">
        <v>2</v>
      </c>
      <c r="B88" s="60" t="s">
        <v>248</v>
      </c>
      <c r="C88" s="61">
        <f>集計表!BN43</f>
        <v>2</v>
      </c>
      <c r="D88" s="63">
        <f>C88/C100</f>
        <v>0.14285714285714285</v>
      </c>
      <c r="F88" s="91"/>
      <c r="L88" s="62"/>
      <c r="M88" s="62"/>
    </row>
    <row r="89" spans="1:14" ht="13.5" customHeight="1" x14ac:dyDescent="0.2">
      <c r="A89" s="62">
        <v>3</v>
      </c>
      <c r="B89" s="60" t="s">
        <v>249</v>
      </c>
      <c r="C89" s="61">
        <f>集計表!BO43</f>
        <v>0</v>
      </c>
      <c r="D89" s="63">
        <f>C89/C100</f>
        <v>0</v>
      </c>
      <c r="F89" s="91"/>
      <c r="L89" s="62"/>
      <c r="M89" s="62"/>
    </row>
    <row r="90" spans="1:14" ht="13.5" customHeight="1" x14ac:dyDescent="0.2">
      <c r="A90" s="62">
        <v>4</v>
      </c>
      <c r="B90" s="60" t="s">
        <v>250</v>
      </c>
      <c r="C90" s="61">
        <f>集計表!BP43</f>
        <v>2</v>
      </c>
      <c r="D90" s="63">
        <f>C90/C100</f>
        <v>0.14285714285714285</v>
      </c>
      <c r="F90" s="91"/>
      <c r="L90" s="62"/>
      <c r="M90" s="62"/>
    </row>
    <row r="91" spans="1:14" ht="13.5" customHeight="1" x14ac:dyDescent="0.2">
      <c r="A91" s="62">
        <v>5</v>
      </c>
      <c r="B91" s="60" t="s">
        <v>251</v>
      </c>
      <c r="C91" s="61">
        <f>集計表!BQ43</f>
        <v>3</v>
      </c>
      <c r="D91" s="63">
        <f>C91/C100</f>
        <v>0.21428571428571427</v>
      </c>
      <c r="F91" s="91"/>
      <c r="L91" s="62"/>
      <c r="M91" s="62"/>
    </row>
    <row r="92" spans="1:14" ht="13.5" customHeight="1" x14ac:dyDescent="0.2">
      <c r="A92" s="62">
        <v>6</v>
      </c>
      <c r="B92" s="60" t="s">
        <v>252</v>
      </c>
      <c r="C92" s="61">
        <f>集計表!BR43</f>
        <v>1</v>
      </c>
      <c r="D92" s="63">
        <f>C92/C100</f>
        <v>7.1428571428571425E-2</v>
      </c>
      <c r="F92" s="91"/>
      <c r="L92" s="62"/>
      <c r="M92" s="62"/>
    </row>
    <row r="93" spans="1:14" ht="13.5" customHeight="1" x14ac:dyDescent="0.2">
      <c r="A93" s="62">
        <v>7</v>
      </c>
      <c r="B93" s="60" t="s">
        <v>253</v>
      </c>
      <c r="C93" s="61">
        <f>集計表!BS43</f>
        <v>0</v>
      </c>
      <c r="D93" s="63">
        <f>C93/C100</f>
        <v>0</v>
      </c>
      <c r="F93" s="91"/>
      <c r="L93" s="62"/>
      <c r="M93" s="62"/>
    </row>
    <row r="94" spans="1:14" ht="13.5" customHeight="1" x14ac:dyDescent="0.2">
      <c r="A94" s="62">
        <v>8</v>
      </c>
      <c r="B94" s="60" t="s">
        <v>254</v>
      </c>
      <c r="C94" s="61">
        <f>集計表!BT43</f>
        <v>0</v>
      </c>
      <c r="D94" s="63">
        <f>C94/C100</f>
        <v>0</v>
      </c>
      <c r="F94" s="91"/>
      <c r="L94" s="62"/>
      <c r="M94" s="62"/>
    </row>
    <row r="95" spans="1:14" ht="13.5" customHeight="1" x14ac:dyDescent="0.2">
      <c r="A95" s="62">
        <v>9</v>
      </c>
      <c r="B95" s="60" t="s">
        <v>255</v>
      </c>
      <c r="C95" s="61">
        <f>集計表!BU43</f>
        <v>0</v>
      </c>
      <c r="D95" s="63">
        <f>C95/C100</f>
        <v>0</v>
      </c>
      <c r="F95" s="91"/>
      <c r="L95" s="62"/>
      <c r="M95" s="62"/>
    </row>
    <row r="96" spans="1:14" ht="13.5" customHeight="1" x14ac:dyDescent="0.2">
      <c r="A96" s="62">
        <v>10</v>
      </c>
      <c r="B96" s="60" t="s">
        <v>256</v>
      </c>
      <c r="C96" s="61">
        <f>集計表!BV43</f>
        <v>0</v>
      </c>
      <c r="D96" s="63">
        <f>C96/C100</f>
        <v>0</v>
      </c>
      <c r="L96" s="62"/>
      <c r="M96" s="62"/>
    </row>
    <row r="97" spans="1:14" ht="13.5" customHeight="1" x14ac:dyDescent="0.2">
      <c r="A97" s="62">
        <v>11</v>
      </c>
      <c r="B97" s="82" t="s">
        <v>257</v>
      </c>
      <c r="C97" s="61">
        <f>集計表!BW43</f>
        <v>3</v>
      </c>
      <c r="D97" s="63">
        <f>C97/C100</f>
        <v>0.21428571428571427</v>
      </c>
      <c r="L97" s="62"/>
      <c r="M97" s="62"/>
    </row>
    <row r="98" spans="1:14" ht="13.5" customHeight="1" x14ac:dyDescent="0.2">
      <c r="A98" s="62">
        <v>12</v>
      </c>
      <c r="B98" s="60" t="s">
        <v>43</v>
      </c>
      <c r="C98" s="61">
        <f>集計表!BX43</f>
        <v>0</v>
      </c>
      <c r="D98" s="63">
        <f>C98/C100</f>
        <v>0</v>
      </c>
      <c r="L98" s="62"/>
      <c r="M98" s="62"/>
    </row>
    <row r="99" spans="1:14" ht="13.5" customHeight="1" x14ac:dyDescent="0.2">
      <c r="A99" s="62">
        <v>13</v>
      </c>
      <c r="B99" s="60" t="s">
        <v>38</v>
      </c>
      <c r="C99" s="61">
        <f>集計表!BY43</f>
        <v>2</v>
      </c>
      <c r="D99" s="63">
        <f>C99/C100</f>
        <v>0.14285714285714285</v>
      </c>
      <c r="L99" s="62"/>
      <c r="M99" s="62"/>
    </row>
    <row r="100" spans="1:14" ht="13.5" customHeight="1" x14ac:dyDescent="0.2">
      <c r="B100" s="60" t="s">
        <v>39</v>
      </c>
      <c r="C100" s="64">
        <f>SUM(C87:C99)</f>
        <v>14</v>
      </c>
      <c r="D100" s="88">
        <f>SUM(D87:D99)</f>
        <v>1</v>
      </c>
      <c r="E100" s="103"/>
      <c r="L100" s="62"/>
      <c r="M100" s="62"/>
    </row>
    <row r="101" spans="1:14" ht="13.5" customHeight="1" x14ac:dyDescent="0.2">
      <c r="G101" s="60"/>
      <c r="H101" s="60"/>
      <c r="I101" s="60"/>
      <c r="J101" s="60"/>
      <c r="K101" s="60"/>
      <c r="L101" s="62"/>
      <c r="M101" s="62"/>
    </row>
    <row r="102" spans="1:14" ht="13.5" customHeight="1" x14ac:dyDescent="0.2">
      <c r="B102" s="80" t="s">
        <v>258</v>
      </c>
      <c r="C102" s="62"/>
      <c r="G102" s="60"/>
      <c r="J102" s="69"/>
      <c r="K102" s="69"/>
      <c r="L102" s="62"/>
      <c r="M102" s="62"/>
    </row>
    <row r="103" spans="1:14" ht="13.5" customHeight="1" x14ac:dyDescent="0.2">
      <c r="A103" s="62">
        <v>1</v>
      </c>
      <c r="B103" s="60" t="s">
        <v>259</v>
      </c>
      <c r="C103" s="62">
        <f>集計表!BZ43</f>
        <v>26</v>
      </c>
      <c r="D103" s="63">
        <f>C103/C108</f>
        <v>0.76470588235294112</v>
      </c>
      <c r="G103" s="60"/>
      <c r="J103" s="69"/>
      <c r="K103" s="69"/>
      <c r="L103" s="62"/>
      <c r="M103" s="62"/>
    </row>
    <row r="104" spans="1:14" ht="13.5" customHeight="1" x14ac:dyDescent="0.2">
      <c r="A104" s="62">
        <v>2</v>
      </c>
      <c r="B104" s="60" t="s">
        <v>260</v>
      </c>
      <c r="C104" s="62">
        <f>集計表!CA43</f>
        <v>4</v>
      </c>
      <c r="D104" s="63">
        <f>C104/C108</f>
        <v>0.11764705882352941</v>
      </c>
      <c r="G104" s="60"/>
      <c r="J104" s="69"/>
      <c r="K104" s="69"/>
      <c r="L104" s="62"/>
      <c r="M104" s="62"/>
    </row>
    <row r="105" spans="1:14" ht="13.5" customHeight="1" x14ac:dyDescent="0.2">
      <c r="A105" s="62">
        <v>3</v>
      </c>
      <c r="B105" s="60" t="s">
        <v>261</v>
      </c>
      <c r="C105" s="62">
        <f>集計表!CB43</f>
        <v>0</v>
      </c>
      <c r="D105" s="63">
        <f>C105/C108</f>
        <v>0</v>
      </c>
      <c r="G105" s="60"/>
      <c r="J105" s="69"/>
      <c r="K105" s="69"/>
      <c r="L105" s="62"/>
      <c r="M105" s="62"/>
    </row>
    <row r="106" spans="1:14" ht="13.5" customHeight="1" x14ac:dyDescent="0.2">
      <c r="A106" s="62">
        <v>4</v>
      </c>
      <c r="B106" s="60" t="s">
        <v>43</v>
      </c>
      <c r="C106" s="62">
        <f>集計表!CC43</f>
        <v>3</v>
      </c>
      <c r="D106" s="63">
        <f>C106/C108</f>
        <v>8.8235294117647065E-2</v>
      </c>
      <c r="G106" s="60"/>
      <c r="J106" s="69"/>
      <c r="K106" s="69"/>
      <c r="L106" s="62"/>
      <c r="M106" s="62"/>
    </row>
    <row r="107" spans="1:14" ht="13.5" customHeight="1" x14ac:dyDescent="0.2">
      <c r="A107" s="62">
        <v>5</v>
      </c>
      <c r="B107" s="60" t="s">
        <v>38</v>
      </c>
      <c r="C107" s="70">
        <f>集計表!CD43</f>
        <v>1</v>
      </c>
      <c r="D107" s="63">
        <f>C107/C108</f>
        <v>2.9411764705882353E-2</v>
      </c>
      <c r="G107" s="60"/>
      <c r="J107" s="69"/>
      <c r="K107" s="69"/>
      <c r="L107" s="62"/>
      <c r="M107" s="62"/>
    </row>
    <row r="108" spans="1:14" ht="13.5" customHeight="1" x14ac:dyDescent="0.2">
      <c r="B108" s="60" t="s">
        <v>39</v>
      </c>
      <c r="C108" s="62">
        <f>SUM(C103:C107)</f>
        <v>34</v>
      </c>
      <c r="D108" s="87">
        <f>SUM(D103:D107)</f>
        <v>1</v>
      </c>
      <c r="G108" s="60"/>
      <c r="J108" s="69"/>
      <c r="K108" s="69"/>
      <c r="L108" s="62"/>
      <c r="M108" s="62"/>
    </row>
    <row r="109" spans="1:14" ht="13.5" customHeight="1" x14ac:dyDescent="0.2">
      <c r="C109" s="62"/>
      <c r="D109" s="69"/>
      <c r="G109" s="60"/>
      <c r="J109" s="69"/>
      <c r="K109" s="69"/>
      <c r="L109" s="62"/>
      <c r="M109" s="62"/>
    </row>
    <row r="110" spans="1:14" ht="13.5" customHeight="1" x14ac:dyDescent="0.2">
      <c r="B110" s="80" t="s">
        <v>262</v>
      </c>
    </row>
    <row r="111" spans="1:14" ht="13.5" customHeight="1" x14ac:dyDescent="0.2">
      <c r="B111" s="60" t="s">
        <v>263</v>
      </c>
      <c r="F111" s="63" t="s">
        <v>467</v>
      </c>
    </row>
    <row r="112" spans="1:14" s="62" customFormat="1" ht="13.5" customHeight="1" x14ac:dyDescent="0.2">
      <c r="A112" s="62">
        <v>1</v>
      </c>
      <c r="B112" s="60" t="s">
        <v>265</v>
      </c>
      <c r="C112" s="61">
        <f>集計表!CE43</f>
        <v>0</v>
      </c>
      <c r="D112" s="63">
        <f>C112/C118</f>
        <v>0</v>
      </c>
      <c r="E112" s="100"/>
      <c r="F112" s="63"/>
      <c r="L112" s="60"/>
      <c r="M112" s="60"/>
      <c r="N112" s="60"/>
    </row>
    <row r="113" spans="1:14" s="62" customFormat="1" ht="13.5" customHeight="1" x14ac:dyDescent="0.2">
      <c r="A113" s="62">
        <v>2</v>
      </c>
      <c r="B113" s="60" t="s">
        <v>266</v>
      </c>
      <c r="C113" s="61">
        <f>集計表!CF43</f>
        <v>0</v>
      </c>
      <c r="D113" s="63">
        <f>C113/C118</f>
        <v>0</v>
      </c>
      <c r="E113" s="100"/>
      <c r="F113" s="63"/>
      <c r="L113" s="60"/>
      <c r="M113" s="60"/>
      <c r="N113" s="60"/>
    </row>
    <row r="114" spans="1:14" s="62" customFormat="1" ht="13.5" customHeight="1" x14ac:dyDescent="0.2">
      <c r="A114" s="62">
        <v>3</v>
      </c>
      <c r="B114" s="60" t="s">
        <v>267</v>
      </c>
      <c r="C114" s="61">
        <f>集計表!CG43</f>
        <v>30</v>
      </c>
      <c r="D114" s="63">
        <f>C114/C118</f>
        <v>0.88235294117647056</v>
      </c>
      <c r="E114" s="100"/>
      <c r="F114" s="63"/>
      <c r="L114" s="60"/>
      <c r="M114" s="60"/>
      <c r="N114" s="60"/>
    </row>
    <row r="115" spans="1:14" s="62" customFormat="1" ht="13.5" customHeight="1" x14ac:dyDescent="0.2">
      <c r="A115" s="62">
        <v>4</v>
      </c>
      <c r="B115" s="60" t="s">
        <v>268</v>
      </c>
      <c r="C115" s="61">
        <f>集計表!CH43</f>
        <v>0</v>
      </c>
      <c r="D115" s="63">
        <f>C115/C118</f>
        <v>0</v>
      </c>
      <c r="E115" s="100"/>
      <c r="F115" s="63"/>
      <c r="L115" s="60"/>
      <c r="M115" s="60"/>
      <c r="N115" s="60"/>
    </row>
    <row r="116" spans="1:14" s="62" customFormat="1" ht="13.5" customHeight="1" x14ac:dyDescent="0.2">
      <c r="A116" s="62">
        <v>5</v>
      </c>
      <c r="B116" s="60" t="s">
        <v>43</v>
      </c>
      <c r="C116" s="61">
        <f>集計表!CI43</f>
        <v>2</v>
      </c>
      <c r="D116" s="63">
        <f>C116/C118</f>
        <v>5.8823529411764705E-2</v>
      </c>
      <c r="E116" s="100"/>
      <c r="F116" s="63"/>
      <c r="L116" s="60"/>
      <c r="M116" s="60"/>
      <c r="N116" s="60"/>
    </row>
    <row r="117" spans="1:14" s="62" customFormat="1" ht="13.5" customHeight="1" x14ac:dyDescent="0.2">
      <c r="A117" s="62">
        <v>6</v>
      </c>
      <c r="B117" s="60" t="s">
        <v>38</v>
      </c>
      <c r="C117" s="61">
        <f>集計表!CJ43</f>
        <v>2</v>
      </c>
      <c r="D117" s="63">
        <f>C117/C118</f>
        <v>5.8823529411764705E-2</v>
      </c>
      <c r="E117" s="100"/>
      <c r="F117" s="63"/>
      <c r="L117" s="60"/>
      <c r="M117" s="60"/>
      <c r="N117" s="60"/>
    </row>
    <row r="118" spans="1:14" s="62" customFormat="1" ht="13.5" customHeight="1" x14ac:dyDescent="0.2">
      <c r="B118" s="71" t="s">
        <v>39</v>
      </c>
      <c r="C118" s="64">
        <f>SUM(C112:C117)</f>
        <v>34</v>
      </c>
      <c r="D118" s="72">
        <f>SUM(D112:D117)</f>
        <v>1</v>
      </c>
      <c r="E118" s="103"/>
      <c r="F118" s="63"/>
      <c r="L118" s="60"/>
      <c r="M118" s="60"/>
      <c r="N118" s="60"/>
    </row>
    <row r="119" spans="1:14" s="62" customFormat="1" ht="13.5" customHeight="1" x14ac:dyDescent="0.2">
      <c r="B119" s="60"/>
      <c r="C119" s="61"/>
      <c r="D119" s="143"/>
      <c r="E119" s="103"/>
      <c r="F119" s="63"/>
      <c r="L119" s="60"/>
      <c r="M119" s="60"/>
      <c r="N119" s="60"/>
    </row>
    <row r="120" spans="1:14" s="62" customFormat="1" ht="13.5" customHeight="1" x14ac:dyDescent="0.2">
      <c r="B120" s="60" t="s">
        <v>264</v>
      </c>
      <c r="C120" s="61"/>
      <c r="D120" s="61"/>
      <c r="E120" s="103"/>
      <c r="F120" s="63"/>
      <c r="L120" s="60"/>
      <c r="M120" s="60"/>
      <c r="N120" s="60"/>
    </row>
    <row r="121" spans="1:14" s="62" customFormat="1" ht="13.5" customHeight="1" x14ac:dyDescent="0.2">
      <c r="A121" s="62">
        <v>1</v>
      </c>
      <c r="B121" s="60" t="s">
        <v>269</v>
      </c>
      <c r="C121" s="61">
        <f>集計表!CK43</f>
        <v>30</v>
      </c>
      <c r="D121" s="63">
        <f>C121/C128</f>
        <v>0.88235294117647056</v>
      </c>
      <c r="E121" s="100"/>
      <c r="F121" s="63"/>
      <c r="L121" s="60"/>
      <c r="M121" s="60"/>
      <c r="N121" s="60"/>
    </row>
    <row r="122" spans="1:14" s="62" customFormat="1" ht="13.5" customHeight="1" x14ac:dyDescent="0.2">
      <c r="A122" s="62">
        <v>2</v>
      </c>
      <c r="B122" s="60" t="s">
        <v>270</v>
      </c>
      <c r="C122" s="61">
        <f>集計表!CL43</f>
        <v>0</v>
      </c>
      <c r="D122" s="63">
        <f>C122/C128</f>
        <v>0</v>
      </c>
      <c r="E122" s="100"/>
      <c r="F122" s="63"/>
      <c r="L122" s="60"/>
      <c r="M122" s="60"/>
      <c r="N122" s="60"/>
    </row>
    <row r="123" spans="1:14" s="62" customFormat="1" ht="13.5" customHeight="1" x14ac:dyDescent="0.2">
      <c r="A123" s="62">
        <v>3</v>
      </c>
      <c r="B123" s="60" t="s">
        <v>271</v>
      </c>
      <c r="C123" s="61">
        <f>集計表!CM43</f>
        <v>0</v>
      </c>
      <c r="D123" s="63">
        <f>C123/C128</f>
        <v>0</v>
      </c>
      <c r="E123" s="100"/>
      <c r="F123" s="63"/>
      <c r="L123" s="60"/>
      <c r="M123" s="60"/>
      <c r="N123" s="60"/>
    </row>
    <row r="124" spans="1:14" s="62" customFormat="1" ht="13.5" customHeight="1" x14ac:dyDescent="0.2">
      <c r="A124" s="62">
        <v>4</v>
      </c>
      <c r="B124" s="60" t="s">
        <v>272</v>
      </c>
      <c r="C124" s="61">
        <f>集計表!CN43</f>
        <v>0</v>
      </c>
      <c r="D124" s="63">
        <f>C124/C128</f>
        <v>0</v>
      </c>
      <c r="E124" s="100"/>
      <c r="F124" s="63"/>
      <c r="L124" s="60"/>
      <c r="M124" s="60"/>
      <c r="N124" s="60"/>
    </row>
    <row r="125" spans="1:14" s="62" customFormat="1" ht="13.5" customHeight="1" x14ac:dyDescent="0.2">
      <c r="A125" s="62">
        <v>5</v>
      </c>
      <c r="B125" s="60" t="s">
        <v>273</v>
      </c>
      <c r="C125" s="61">
        <f>集計表!CO43</f>
        <v>0</v>
      </c>
      <c r="D125" s="63">
        <f>C125/C128</f>
        <v>0</v>
      </c>
      <c r="E125" s="100"/>
      <c r="F125" s="63"/>
      <c r="L125" s="60"/>
      <c r="M125" s="60"/>
      <c r="N125" s="60"/>
    </row>
    <row r="126" spans="1:14" s="62" customFormat="1" ht="13.5" customHeight="1" x14ac:dyDescent="0.2">
      <c r="A126" s="62">
        <v>6</v>
      </c>
      <c r="B126" s="60" t="s">
        <v>43</v>
      </c>
      <c r="C126" s="61">
        <f>集計表!CP43</f>
        <v>2</v>
      </c>
      <c r="D126" s="63">
        <f>C126/C128</f>
        <v>5.8823529411764705E-2</v>
      </c>
      <c r="E126" s="100"/>
      <c r="F126" s="63"/>
      <c r="L126" s="60"/>
      <c r="M126" s="60"/>
      <c r="N126" s="60"/>
    </row>
    <row r="127" spans="1:14" s="62" customFormat="1" ht="13.5" customHeight="1" x14ac:dyDescent="0.2">
      <c r="A127" s="62">
        <v>7</v>
      </c>
      <c r="B127" s="68" t="s">
        <v>38</v>
      </c>
      <c r="C127" s="66">
        <f>集計表!CQ43</f>
        <v>2</v>
      </c>
      <c r="D127" s="67">
        <f>C127/C128</f>
        <v>5.8823529411764705E-2</v>
      </c>
      <c r="E127" s="100"/>
      <c r="F127" s="63"/>
      <c r="L127" s="60"/>
      <c r="M127" s="60"/>
      <c r="N127" s="60"/>
    </row>
    <row r="128" spans="1:14" s="62" customFormat="1" ht="13.5" customHeight="1" x14ac:dyDescent="0.2">
      <c r="B128" s="71" t="s">
        <v>39</v>
      </c>
      <c r="C128" s="64">
        <f>SUM(C121:C127)</f>
        <v>34</v>
      </c>
      <c r="D128" s="72">
        <f>SUM(D121:D127)</f>
        <v>1</v>
      </c>
      <c r="E128" s="103"/>
      <c r="F128" s="63"/>
      <c r="L128" s="60"/>
      <c r="M128" s="60"/>
      <c r="N128" s="60"/>
    </row>
    <row r="131" spans="1:14" s="62" customFormat="1" ht="13.5" customHeight="1" x14ac:dyDescent="0.2">
      <c r="B131" s="80" t="s">
        <v>275</v>
      </c>
      <c r="C131" s="61"/>
      <c r="E131" s="100"/>
      <c r="F131" s="63" t="s">
        <v>467</v>
      </c>
      <c r="L131" s="60"/>
      <c r="M131" s="60"/>
      <c r="N131" s="60"/>
    </row>
    <row r="132" spans="1:14" s="62" customFormat="1" ht="13.5" customHeight="1" x14ac:dyDescent="0.2">
      <c r="A132" s="62">
        <v>1</v>
      </c>
      <c r="B132" s="60" t="s">
        <v>49</v>
      </c>
      <c r="C132" s="61">
        <f>集計表!CR43</f>
        <v>18</v>
      </c>
      <c r="D132" s="63">
        <f>C132/C136</f>
        <v>0.52941176470588236</v>
      </c>
      <c r="E132" s="100"/>
      <c r="F132" s="63">
        <v>0.17241379310344829</v>
      </c>
      <c r="L132" s="60"/>
      <c r="M132" s="60"/>
      <c r="N132" s="60"/>
    </row>
    <row r="133" spans="1:14" s="62" customFormat="1" ht="13.5" customHeight="1" x14ac:dyDescent="0.2">
      <c r="A133" s="62">
        <v>2</v>
      </c>
      <c r="B133" s="60" t="s">
        <v>50</v>
      </c>
      <c r="C133" s="61">
        <f>集計表!CS43</f>
        <v>9</v>
      </c>
      <c r="D133" s="63">
        <f>C133/C136</f>
        <v>0.26470588235294118</v>
      </c>
      <c r="E133" s="100"/>
      <c r="F133" s="63">
        <v>0.34482758620689657</v>
      </c>
      <c r="L133" s="60"/>
      <c r="M133" s="60"/>
      <c r="N133" s="60"/>
    </row>
    <row r="134" spans="1:14" s="62" customFormat="1" ht="13.5" customHeight="1" x14ac:dyDescent="0.2">
      <c r="A134" s="62">
        <v>3</v>
      </c>
      <c r="B134" s="60" t="s">
        <v>51</v>
      </c>
      <c r="C134" s="61">
        <f>集計表!CT43</f>
        <v>6</v>
      </c>
      <c r="D134" s="63">
        <f>C134/C136</f>
        <v>0.17647058823529413</v>
      </c>
      <c r="E134" s="100"/>
      <c r="F134" s="63">
        <v>0.48275862068965519</v>
      </c>
      <c r="L134" s="60"/>
      <c r="M134" s="60"/>
      <c r="N134" s="60"/>
    </row>
    <row r="135" spans="1:14" s="62" customFormat="1" ht="13.5" customHeight="1" x14ac:dyDescent="0.2">
      <c r="A135" s="62">
        <v>6</v>
      </c>
      <c r="B135" s="60" t="s">
        <v>38</v>
      </c>
      <c r="C135" s="61">
        <f>集計表!CU43</f>
        <v>1</v>
      </c>
      <c r="D135" s="67">
        <f>C135/C136</f>
        <v>2.9411764705882353E-2</v>
      </c>
      <c r="E135" s="100"/>
      <c r="F135" s="63">
        <v>0</v>
      </c>
      <c r="L135" s="60"/>
      <c r="M135" s="60"/>
      <c r="N135" s="60"/>
    </row>
    <row r="136" spans="1:14" s="62" customFormat="1" ht="13.5" customHeight="1" x14ac:dyDescent="0.2">
      <c r="B136" s="71" t="s">
        <v>39</v>
      </c>
      <c r="C136" s="64">
        <f>SUM(C132:C135)</f>
        <v>34</v>
      </c>
      <c r="D136" s="72">
        <f>SUM(D132:D135)</f>
        <v>1</v>
      </c>
      <c r="E136" s="103"/>
      <c r="F136" s="63"/>
      <c r="L136" s="60"/>
      <c r="M136" s="60"/>
      <c r="N136" s="60"/>
    </row>
    <row r="138" spans="1:14" s="62" customFormat="1" ht="13.5" customHeight="1" x14ac:dyDescent="0.2">
      <c r="B138" s="80" t="s">
        <v>276</v>
      </c>
      <c r="C138" s="61"/>
      <c r="E138" s="100"/>
      <c r="F138" s="63" t="s">
        <v>467</v>
      </c>
      <c r="L138" s="60"/>
      <c r="M138" s="60"/>
      <c r="N138" s="60"/>
    </row>
    <row r="139" spans="1:14" s="62" customFormat="1" ht="13.5" customHeight="1" x14ac:dyDescent="0.2">
      <c r="A139" s="62">
        <v>1</v>
      </c>
      <c r="B139" s="60" t="s">
        <v>277</v>
      </c>
      <c r="C139" s="61">
        <f>集計表!CV43</f>
        <v>3</v>
      </c>
      <c r="D139" s="63">
        <f>C139/C144</f>
        <v>9.0909090909090912E-2</v>
      </c>
      <c r="E139" s="100"/>
      <c r="F139" s="63">
        <v>6.8965517241379309E-2</v>
      </c>
      <c r="L139" s="60"/>
      <c r="M139" s="60"/>
      <c r="N139" s="60"/>
    </row>
    <row r="140" spans="1:14" s="62" customFormat="1" ht="13.5" customHeight="1" x14ac:dyDescent="0.2">
      <c r="A140" s="62">
        <v>2</v>
      </c>
      <c r="B140" s="60" t="s">
        <v>278</v>
      </c>
      <c r="C140" s="61">
        <f>集計表!CW43</f>
        <v>9</v>
      </c>
      <c r="D140" s="63">
        <f>C140/C144</f>
        <v>0.27272727272727271</v>
      </c>
      <c r="E140" s="100"/>
      <c r="F140" s="63">
        <v>0.37931034482758619</v>
      </c>
      <c r="L140" s="60"/>
      <c r="M140" s="60"/>
      <c r="N140" s="60"/>
    </row>
    <row r="141" spans="1:14" s="62" customFormat="1" ht="13.5" customHeight="1" x14ac:dyDescent="0.2">
      <c r="A141" s="62">
        <v>3</v>
      </c>
      <c r="B141" s="60" t="s">
        <v>279</v>
      </c>
      <c r="C141" s="61">
        <f>集計表!CX43</f>
        <v>4</v>
      </c>
      <c r="D141" s="63">
        <f>C141/C144</f>
        <v>0.12121212121212122</v>
      </c>
      <c r="E141" s="100"/>
      <c r="F141" s="63">
        <v>0.10344827586206896</v>
      </c>
      <c r="L141" s="60"/>
      <c r="M141" s="60"/>
      <c r="N141" s="60"/>
    </row>
    <row r="142" spans="1:14" s="62" customFormat="1" ht="13.5" customHeight="1" x14ac:dyDescent="0.2">
      <c r="A142" s="62">
        <v>4</v>
      </c>
      <c r="B142" s="60" t="s">
        <v>280</v>
      </c>
      <c r="C142" s="61">
        <f>集計表!CY43</f>
        <v>17</v>
      </c>
      <c r="D142" s="63">
        <f>C142/C144</f>
        <v>0.51515151515151514</v>
      </c>
      <c r="E142" s="100"/>
      <c r="F142" s="63">
        <v>0.44827586206896552</v>
      </c>
      <c r="L142" s="60"/>
      <c r="M142" s="60"/>
      <c r="N142" s="60"/>
    </row>
    <row r="143" spans="1:14" s="62" customFormat="1" ht="13.5" customHeight="1" x14ac:dyDescent="0.2">
      <c r="A143" s="62">
        <v>5</v>
      </c>
      <c r="B143" s="60" t="s">
        <v>38</v>
      </c>
      <c r="C143" s="61">
        <f>集計表!CZ3</f>
        <v>0</v>
      </c>
      <c r="D143" s="67">
        <f>C143/C144</f>
        <v>0</v>
      </c>
      <c r="E143" s="100"/>
      <c r="F143" s="63">
        <v>0</v>
      </c>
      <c r="L143" s="60"/>
      <c r="M143" s="60"/>
      <c r="N143" s="60"/>
    </row>
    <row r="144" spans="1:14" s="62" customFormat="1" ht="13.5" customHeight="1" x14ac:dyDescent="0.2">
      <c r="B144" s="71" t="s">
        <v>39</v>
      </c>
      <c r="C144" s="64">
        <f>SUM(C139:C143)</f>
        <v>33</v>
      </c>
      <c r="D144" s="72">
        <f>SUM(D139:D143)</f>
        <v>1</v>
      </c>
      <c r="E144" s="103"/>
      <c r="F144" s="63"/>
      <c r="L144" s="60"/>
      <c r="M144" s="60"/>
      <c r="N144" s="60"/>
    </row>
    <row r="146" spans="1:14" s="62" customFormat="1" ht="13.5" customHeight="1" x14ac:dyDescent="0.2">
      <c r="B146" s="80" t="s">
        <v>281</v>
      </c>
      <c r="C146" s="61"/>
      <c r="E146" s="100"/>
      <c r="F146" s="63"/>
      <c r="L146" s="60"/>
      <c r="M146" s="60"/>
      <c r="N146" s="60"/>
    </row>
    <row r="147" spans="1:14" s="62" customFormat="1" ht="13.5" customHeight="1" x14ac:dyDescent="0.2">
      <c r="A147" s="81">
        <v>1</v>
      </c>
      <c r="B147" t="s">
        <v>52</v>
      </c>
      <c r="C147" s="61">
        <f>集計表!DA43</f>
        <v>6</v>
      </c>
      <c r="D147" s="63">
        <f>C147/C151</f>
        <v>0.17647058823529413</v>
      </c>
      <c r="E147" s="100"/>
      <c r="F147" s="63"/>
      <c r="L147" s="60"/>
      <c r="M147" s="60"/>
      <c r="N147" s="60"/>
    </row>
    <row r="148" spans="1:14" s="62" customFormat="1" ht="13.5" customHeight="1" x14ac:dyDescent="0.2">
      <c r="A148" s="81">
        <v>2</v>
      </c>
      <c r="B148" s="144" t="s">
        <v>282</v>
      </c>
      <c r="C148" s="61">
        <f>集計表!DB43</f>
        <v>8</v>
      </c>
      <c r="D148" s="63">
        <f>C148/C151</f>
        <v>0.23529411764705882</v>
      </c>
      <c r="E148" s="100"/>
      <c r="F148" s="63"/>
      <c r="L148" s="60"/>
      <c r="M148" s="60"/>
      <c r="N148" s="60"/>
    </row>
    <row r="149" spans="1:14" s="62" customFormat="1" ht="13.5" customHeight="1" x14ac:dyDescent="0.2">
      <c r="A149" s="81">
        <v>3</v>
      </c>
      <c r="B149" t="s">
        <v>53</v>
      </c>
      <c r="C149" s="61">
        <f>集計表!DC43</f>
        <v>18</v>
      </c>
      <c r="D149" s="63">
        <f>C149/C151</f>
        <v>0.52941176470588236</v>
      </c>
      <c r="E149" s="100"/>
      <c r="F149" s="63"/>
      <c r="L149" s="60"/>
      <c r="M149" s="60"/>
      <c r="N149" s="60"/>
    </row>
    <row r="150" spans="1:14" s="62" customFormat="1" ht="13.5" customHeight="1" x14ac:dyDescent="0.2">
      <c r="A150" s="81">
        <v>4</v>
      </c>
      <c r="B150" t="s">
        <v>38</v>
      </c>
      <c r="C150" s="61">
        <f>集計表!DD43</f>
        <v>2</v>
      </c>
      <c r="D150" s="63">
        <f>C150/C151</f>
        <v>5.8823529411764705E-2</v>
      </c>
      <c r="E150" s="100"/>
      <c r="F150" s="63"/>
      <c r="L150" s="60"/>
      <c r="M150" s="60"/>
      <c r="N150" s="60"/>
    </row>
    <row r="151" spans="1:14" s="62" customFormat="1" ht="13.5" customHeight="1" x14ac:dyDescent="0.2">
      <c r="B151" s="71" t="s">
        <v>39</v>
      </c>
      <c r="C151" s="64">
        <f>SUM(C147:C150)</f>
        <v>34</v>
      </c>
      <c r="D151" s="72">
        <f>SUM(D147:D150)</f>
        <v>1</v>
      </c>
      <c r="E151" s="103"/>
      <c r="F151" s="63"/>
      <c r="L151" s="60"/>
      <c r="M151" s="60"/>
      <c r="N151" s="60"/>
    </row>
    <row r="153" spans="1:14" s="62" customFormat="1" ht="13.5" customHeight="1" x14ac:dyDescent="0.2">
      <c r="B153" s="80" t="s">
        <v>283</v>
      </c>
      <c r="C153" s="61"/>
      <c r="E153" s="100"/>
      <c r="F153" s="63"/>
      <c r="L153" s="60"/>
      <c r="M153" s="60"/>
      <c r="N153" s="60"/>
    </row>
    <row r="154" spans="1:14" s="62" customFormat="1" ht="13.5" customHeight="1" x14ac:dyDescent="0.2">
      <c r="A154" s="62">
        <v>1</v>
      </c>
      <c r="B154" s="60" t="s">
        <v>284</v>
      </c>
      <c r="C154" s="61">
        <f>集計表!DE43</f>
        <v>9</v>
      </c>
      <c r="D154" s="63">
        <f>C154/C163</f>
        <v>0.3</v>
      </c>
      <c r="E154" s="100"/>
      <c r="F154" s="63"/>
      <c r="L154" s="60"/>
      <c r="M154" s="60"/>
      <c r="N154" s="60"/>
    </row>
    <row r="155" spans="1:14" s="62" customFormat="1" ht="13.5" customHeight="1" x14ac:dyDescent="0.2">
      <c r="A155" s="62">
        <v>2</v>
      </c>
      <c r="B155" s="60" t="s">
        <v>285</v>
      </c>
      <c r="C155" s="61">
        <f>集計表!DF43</f>
        <v>1</v>
      </c>
      <c r="D155" s="63">
        <f>C155/C163</f>
        <v>3.3333333333333333E-2</v>
      </c>
      <c r="E155" s="100"/>
      <c r="F155" s="63"/>
      <c r="L155" s="60"/>
      <c r="M155" s="60"/>
      <c r="N155" s="60"/>
    </row>
    <row r="156" spans="1:14" s="62" customFormat="1" ht="13.5" customHeight="1" x14ac:dyDescent="0.2">
      <c r="A156" s="62">
        <v>3</v>
      </c>
      <c r="B156" s="60" t="s">
        <v>286</v>
      </c>
      <c r="C156" s="61">
        <f>集計表!DG43</f>
        <v>8</v>
      </c>
      <c r="D156" s="63">
        <f>C156/C163</f>
        <v>0.26666666666666666</v>
      </c>
      <c r="E156" s="100"/>
      <c r="F156" s="63"/>
      <c r="L156" s="60"/>
      <c r="M156" s="60"/>
      <c r="N156" s="60"/>
    </row>
    <row r="157" spans="1:14" s="62" customFormat="1" ht="13.5" customHeight="1" x14ac:dyDescent="0.2">
      <c r="A157" s="62">
        <v>4</v>
      </c>
      <c r="B157" s="60" t="s">
        <v>287</v>
      </c>
      <c r="C157" s="61">
        <f>集計表!DH43</f>
        <v>2</v>
      </c>
      <c r="D157" s="63">
        <f>C157/C163</f>
        <v>6.6666666666666666E-2</v>
      </c>
      <c r="E157" s="100"/>
      <c r="F157" s="63"/>
      <c r="L157" s="60"/>
      <c r="M157" s="60"/>
      <c r="N157" s="60"/>
    </row>
    <row r="158" spans="1:14" s="62" customFormat="1" ht="13.5" customHeight="1" x14ac:dyDescent="0.2">
      <c r="A158" s="62">
        <v>5</v>
      </c>
      <c r="B158" s="60" t="s">
        <v>288</v>
      </c>
      <c r="C158" s="61">
        <f>集計表!DI43</f>
        <v>1</v>
      </c>
      <c r="D158" s="63">
        <f>C158/C163</f>
        <v>3.3333333333333333E-2</v>
      </c>
      <c r="E158" s="100"/>
      <c r="F158" s="63"/>
      <c r="L158" s="60"/>
      <c r="M158" s="60"/>
      <c r="N158" s="60"/>
    </row>
    <row r="159" spans="1:14" s="62" customFormat="1" ht="13.5" customHeight="1" x14ac:dyDescent="0.2">
      <c r="A159" s="62">
        <v>6</v>
      </c>
      <c r="B159" s="60" t="s">
        <v>289</v>
      </c>
      <c r="C159" s="61">
        <f>集計表!DJ43</f>
        <v>4</v>
      </c>
      <c r="D159" s="63">
        <f>C159/C163</f>
        <v>0.13333333333333333</v>
      </c>
      <c r="E159" s="100"/>
      <c r="F159" s="63"/>
      <c r="L159" s="60"/>
      <c r="M159" s="60"/>
      <c r="N159" s="60"/>
    </row>
    <row r="160" spans="1:14" s="62" customFormat="1" ht="13.5" customHeight="1" x14ac:dyDescent="0.2">
      <c r="A160" s="62">
        <v>7</v>
      </c>
      <c r="B160" s="60" t="s">
        <v>290</v>
      </c>
      <c r="C160" s="61">
        <f>集計表!DK43</f>
        <v>1</v>
      </c>
      <c r="D160" s="63">
        <f>C160/C163</f>
        <v>3.3333333333333333E-2</v>
      </c>
      <c r="E160" s="100"/>
      <c r="F160" s="63"/>
      <c r="L160" s="60"/>
      <c r="M160" s="60"/>
      <c r="N160" s="60"/>
    </row>
    <row r="161" spans="1:14" s="62" customFormat="1" ht="13.5" customHeight="1" x14ac:dyDescent="0.2">
      <c r="A161" s="62">
        <v>8</v>
      </c>
      <c r="B161" s="60" t="s">
        <v>55</v>
      </c>
      <c r="C161" s="61">
        <f>集計表!DL43</f>
        <v>1</v>
      </c>
      <c r="D161" s="63">
        <f>C161/C163</f>
        <v>3.3333333333333333E-2</v>
      </c>
      <c r="E161" s="100"/>
      <c r="F161" s="63"/>
      <c r="L161" s="60"/>
      <c r="M161" s="60"/>
      <c r="N161" s="60"/>
    </row>
    <row r="162" spans="1:14" s="62" customFormat="1" ht="13.5" customHeight="1" x14ac:dyDescent="0.2">
      <c r="A162" s="62">
        <v>9</v>
      </c>
      <c r="B162" s="60" t="s">
        <v>38</v>
      </c>
      <c r="C162" s="61">
        <f>集計表!DM43</f>
        <v>3</v>
      </c>
      <c r="D162" s="63">
        <f>C162/C163</f>
        <v>0.1</v>
      </c>
      <c r="E162" s="100"/>
      <c r="F162" s="63"/>
      <c r="L162" s="60"/>
      <c r="M162" s="60"/>
      <c r="N162" s="60"/>
    </row>
    <row r="163" spans="1:14" s="62" customFormat="1" ht="13.5" customHeight="1" x14ac:dyDescent="0.2">
      <c r="B163" s="71" t="s">
        <v>39</v>
      </c>
      <c r="C163" s="64">
        <f>SUM(C154:C162)</f>
        <v>30</v>
      </c>
      <c r="D163" s="72">
        <f>SUM(D154:D162)</f>
        <v>0.99999999999999989</v>
      </c>
      <c r="E163" s="103"/>
      <c r="F163" s="63"/>
      <c r="L163" s="60"/>
      <c r="M163" s="60"/>
      <c r="N163" s="60"/>
    </row>
    <row r="164" spans="1:14" s="62" customFormat="1" ht="13.5" customHeight="1" x14ac:dyDescent="0.2">
      <c r="B164" s="60"/>
      <c r="C164" s="61"/>
      <c r="D164" s="61"/>
      <c r="E164" s="103"/>
      <c r="F164" s="63"/>
      <c r="L164" s="60"/>
      <c r="M164" s="60"/>
      <c r="N164" s="60"/>
    </row>
    <row r="165" spans="1:14" s="62" customFormat="1" ht="13.5" customHeight="1" x14ac:dyDescent="0.2">
      <c r="B165" s="80" t="s">
        <v>300</v>
      </c>
      <c r="C165" s="61"/>
      <c r="E165" s="100"/>
      <c r="F165" s="63" t="s">
        <v>467</v>
      </c>
      <c r="L165" s="60"/>
      <c r="M165" s="60"/>
      <c r="N165" s="60"/>
    </row>
    <row r="166" spans="1:14" s="62" customFormat="1" ht="13.5" customHeight="1" x14ac:dyDescent="0.2">
      <c r="A166" s="62">
        <v>1</v>
      </c>
      <c r="B166" s="60" t="s">
        <v>49</v>
      </c>
      <c r="C166" s="61">
        <f>集計表!DN43</f>
        <v>19</v>
      </c>
      <c r="D166" s="63">
        <f>C166/C170</f>
        <v>0.55882352941176472</v>
      </c>
      <c r="E166" s="100"/>
      <c r="F166" s="63">
        <v>0.2413793103448276</v>
      </c>
      <c r="L166" s="60"/>
      <c r="M166" s="60"/>
      <c r="N166" s="60"/>
    </row>
    <row r="167" spans="1:14" s="62" customFormat="1" ht="13.5" customHeight="1" x14ac:dyDescent="0.2">
      <c r="A167" s="62">
        <v>2</v>
      </c>
      <c r="B167" s="60" t="s">
        <v>50</v>
      </c>
      <c r="C167" s="61">
        <f>集計表!DO43</f>
        <v>8</v>
      </c>
      <c r="D167" s="63">
        <f>C167/C170</f>
        <v>0.23529411764705882</v>
      </c>
      <c r="E167" s="100"/>
      <c r="F167" s="63">
        <v>0.31034482758620691</v>
      </c>
      <c r="L167" s="60"/>
      <c r="M167" s="60"/>
      <c r="N167" s="60"/>
    </row>
    <row r="168" spans="1:14" s="62" customFormat="1" ht="13.5" customHeight="1" x14ac:dyDescent="0.2">
      <c r="A168" s="62">
        <v>3</v>
      </c>
      <c r="B168" s="60" t="s">
        <v>51</v>
      </c>
      <c r="C168" s="61">
        <f>集計表!DP43</f>
        <v>4</v>
      </c>
      <c r="D168" s="63">
        <f>C168/C170</f>
        <v>0.11764705882352941</v>
      </c>
      <c r="E168" s="100"/>
      <c r="F168" s="63">
        <v>0.41379310344827586</v>
      </c>
      <c r="L168" s="60"/>
      <c r="M168" s="60"/>
      <c r="N168" s="60"/>
    </row>
    <row r="169" spans="1:14" s="62" customFormat="1" ht="13.5" customHeight="1" x14ac:dyDescent="0.2">
      <c r="A169" s="62">
        <v>4</v>
      </c>
      <c r="B169" s="60" t="s">
        <v>468</v>
      </c>
      <c r="C169" s="61">
        <f>集計表!DQ43</f>
        <v>3</v>
      </c>
      <c r="D169" s="63">
        <f>C169/C170</f>
        <v>8.8235294117647065E-2</v>
      </c>
      <c r="E169" s="100"/>
      <c r="F169" s="63">
        <v>3.4482758620689655E-2</v>
      </c>
      <c r="L169" s="60"/>
      <c r="M169" s="60"/>
      <c r="N169" s="60"/>
    </row>
    <row r="170" spans="1:14" s="62" customFormat="1" ht="13.5" customHeight="1" x14ac:dyDescent="0.2">
      <c r="B170" s="71" t="s">
        <v>54</v>
      </c>
      <c r="C170" s="64">
        <f>SUM(C166:C169)</f>
        <v>34</v>
      </c>
      <c r="D170" s="72">
        <f>SUM(D166:D169)</f>
        <v>1</v>
      </c>
      <c r="E170" s="103"/>
      <c r="F170" s="63"/>
      <c r="L170" s="60"/>
      <c r="M170" s="60"/>
      <c r="N170" s="60"/>
    </row>
    <row r="171" spans="1:14" s="62" customFormat="1" ht="13.5" customHeight="1" x14ac:dyDescent="0.2">
      <c r="B171" s="60"/>
      <c r="C171" s="61"/>
      <c r="D171" s="61"/>
      <c r="E171" s="103"/>
      <c r="F171" s="63"/>
      <c r="L171" s="60"/>
      <c r="M171" s="60"/>
      <c r="N171" s="60"/>
    </row>
    <row r="172" spans="1:14" s="62" customFormat="1" ht="13.5" customHeight="1" x14ac:dyDescent="0.2">
      <c r="B172" s="60"/>
      <c r="C172" s="61"/>
      <c r="D172" s="61"/>
      <c r="E172" s="103"/>
      <c r="F172" s="63"/>
      <c r="L172" s="60"/>
      <c r="M172" s="60"/>
      <c r="N172" s="60"/>
    </row>
    <row r="173" spans="1:14" s="62" customFormat="1" ht="13.5" customHeight="1" x14ac:dyDescent="0.2">
      <c r="B173" s="152" t="s">
        <v>301</v>
      </c>
      <c r="C173" s="61"/>
      <c r="D173" s="61"/>
      <c r="E173" s="103"/>
      <c r="F173" s="63" t="s">
        <v>630</v>
      </c>
      <c r="L173" s="60"/>
      <c r="M173" s="60"/>
      <c r="N173" s="60"/>
    </row>
    <row r="174" spans="1:14" s="62" customFormat="1" ht="13.5" customHeight="1" x14ac:dyDescent="0.2">
      <c r="A174" s="62">
        <v>1</v>
      </c>
      <c r="B174" s="153" t="s">
        <v>302</v>
      </c>
      <c r="C174" s="61">
        <f>集計表!DR43</f>
        <v>14</v>
      </c>
      <c r="D174" s="86">
        <f>C174/C182</f>
        <v>0.17499999999999999</v>
      </c>
      <c r="E174" s="103"/>
      <c r="F174" s="63">
        <v>0.2318840579710145</v>
      </c>
      <c r="L174" s="60"/>
      <c r="M174" s="60"/>
      <c r="N174" s="60"/>
    </row>
    <row r="175" spans="1:14" s="62" customFormat="1" ht="13.5" customHeight="1" x14ac:dyDescent="0.2">
      <c r="A175" s="62">
        <v>2</v>
      </c>
      <c r="B175" s="153" t="s">
        <v>303</v>
      </c>
      <c r="C175" s="61">
        <f>集計表!DS43</f>
        <v>17</v>
      </c>
      <c r="D175" s="86">
        <f t="shared" ref="D175:D181" si="1">C175/$C$182</f>
        <v>0.21249999999999999</v>
      </c>
      <c r="E175" s="103"/>
      <c r="F175" s="63">
        <v>0.21739130434782608</v>
      </c>
      <c r="L175" s="60"/>
      <c r="M175" s="60"/>
      <c r="N175" s="60"/>
    </row>
    <row r="176" spans="1:14" s="62" customFormat="1" ht="13.5" customHeight="1" x14ac:dyDescent="0.2">
      <c r="A176" s="62">
        <v>3</v>
      </c>
      <c r="B176" s="153" t="s">
        <v>304</v>
      </c>
      <c r="C176" s="61">
        <f>集計表!DT43</f>
        <v>6</v>
      </c>
      <c r="D176" s="86">
        <f t="shared" si="1"/>
        <v>7.4999999999999997E-2</v>
      </c>
      <c r="E176" s="103"/>
      <c r="F176" s="63">
        <v>4.3478260869565216E-2</v>
      </c>
      <c r="L176" s="60"/>
      <c r="M176" s="60"/>
      <c r="N176" s="60"/>
    </row>
    <row r="177" spans="1:14" s="62" customFormat="1" ht="13.5" customHeight="1" x14ac:dyDescent="0.2">
      <c r="A177" s="62">
        <v>4</v>
      </c>
      <c r="B177" s="153" t="s">
        <v>305</v>
      </c>
      <c r="C177" s="61">
        <f>集計表!DU43</f>
        <v>10</v>
      </c>
      <c r="D177" s="86">
        <f t="shared" si="1"/>
        <v>0.125</v>
      </c>
      <c r="E177" s="103"/>
      <c r="F177" s="63">
        <v>7.2463768115942032E-2</v>
      </c>
      <c r="L177" s="60"/>
      <c r="M177" s="60"/>
      <c r="N177" s="60"/>
    </row>
    <row r="178" spans="1:14" s="62" customFormat="1" ht="13.5" customHeight="1" x14ac:dyDescent="0.2">
      <c r="A178" s="62">
        <v>5</v>
      </c>
      <c r="B178" s="153" t="s">
        <v>306</v>
      </c>
      <c r="C178" s="61">
        <f>集計表!DV43</f>
        <v>13</v>
      </c>
      <c r="D178" s="86">
        <f t="shared" si="1"/>
        <v>0.16250000000000001</v>
      </c>
      <c r="E178" s="103"/>
      <c r="F178" s="63">
        <v>0.21739130434782608</v>
      </c>
      <c r="L178" s="60"/>
      <c r="M178" s="60"/>
      <c r="N178" s="60"/>
    </row>
    <row r="179" spans="1:14" s="62" customFormat="1" ht="13.5" customHeight="1" x14ac:dyDescent="0.2">
      <c r="A179" s="62">
        <v>6</v>
      </c>
      <c r="B179" s="154" t="s">
        <v>307</v>
      </c>
      <c r="C179" s="61">
        <f>集計表!DW43</f>
        <v>15</v>
      </c>
      <c r="D179" s="86">
        <f t="shared" si="1"/>
        <v>0.1875</v>
      </c>
      <c r="E179" s="103"/>
      <c r="F179" s="63">
        <v>0.20289855072463769</v>
      </c>
      <c r="L179" s="60"/>
      <c r="M179" s="60"/>
      <c r="N179" s="60"/>
    </row>
    <row r="180" spans="1:14" s="62" customFormat="1" ht="13.5" customHeight="1" x14ac:dyDescent="0.2">
      <c r="A180" s="62">
        <v>7</v>
      </c>
      <c r="B180" s="154" t="s">
        <v>55</v>
      </c>
      <c r="C180" s="61">
        <f>集計表!DX43</f>
        <v>3</v>
      </c>
      <c r="D180" s="86">
        <f t="shared" si="1"/>
        <v>3.7499999999999999E-2</v>
      </c>
      <c r="E180" s="103"/>
      <c r="F180" s="63">
        <v>1.4492753623188406E-2</v>
      </c>
      <c r="L180" s="60"/>
      <c r="M180" s="60"/>
      <c r="N180" s="60"/>
    </row>
    <row r="181" spans="1:14" s="62" customFormat="1" ht="13.5" customHeight="1" x14ac:dyDescent="0.2">
      <c r="A181" s="62">
        <v>8</v>
      </c>
      <c r="B181" s="154" t="s">
        <v>38</v>
      </c>
      <c r="C181" s="61">
        <f>集計表!DY43</f>
        <v>2</v>
      </c>
      <c r="D181" s="86">
        <f t="shared" si="1"/>
        <v>2.5000000000000001E-2</v>
      </c>
      <c r="E181" s="103"/>
      <c r="F181" s="63">
        <v>0</v>
      </c>
      <c r="L181" s="60"/>
      <c r="M181" s="60"/>
      <c r="N181" s="60"/>
    </row>
    <row r="182" spans="1:14" s="62" customFormat="1" ht="13.5" customHeight="1" x14ac:dyDescent="0.2">
      <c r="B182" s="71" t="s">
        <v>54</v>
      </c>
      <c r="C182" s="64">
        <f>SUM(C174:C181)</f>
        <v>80</v>
      </c>
      <c r="D182" s="72">
        <f>SUM(D174:D181)</f>
        <v>0.99999999999999989</v>
      </c>
      <c r="E182" s="103"/>
      <c r="F182" s="63"/>
      <c r="L182" s="60"/>
      <c r="M182" s="60"/>
      <c r="N182" s="60"/>
    </row>
    <row r="183" spans="1:14" s="62" customFormat="1" ht="13.5" customHeight="1" x14ac:dyDescent="0.2">
      <c r="B183" s="84"/>
      <c r="C183" s="61"/>
      <c r="D183" s="61"/>
      <c r="E183" s="103"/>
      <c r="F183" s="63"/>
      <c r="L183" s="60"/>
      <c r="M183" s="60"/>
      <c r="N183" s="60"/>
    </row>
    <row r="185" spans="1:14" s="62" customFormat="1" ht="13.5" customHeight="1" x14ac:dyDescent="0.2">
      <c r="B185" s="80" t="s">
        <v>308</v>
      </c>
      <c r="C185" s="61"/>
      <c r="E185" s="100"/>
      <c r="F185" s="63" t="s">
        <v>630</v>
      </c>
      <c r="L185" s="60"/>
      <c r="M185" s="60"/>
      <c r="N185" s="60"/>
    </row>
    <row r="186" spans="1:14" s="62" customFormat="1" ht="13.5" customHeight="1" x14ac:dyDescent="0.2">
      <c r="A186" s="81">
        <v>1</v>
      </c>
      <c r="B186" s="156" t="s">
        <v>309</v>
      </c>
      <c r="C186" s="61">
        <f>集計表!DZ43</f>
        <v>21</v>
      </c>
      <c r="D186" s="63">
        <f>C186/C194</f>
        <v>0.26582278481012656</v>
      </c>
      <c r="E186" s="100"/>
      <c r="F186" s="63"/>
      <c r="L186" s="60"/>
      <c r="M186" s="60"/>
      <c r="N186" s="60"/>
    </row>
    <row r="187" spans="1:14" s="62" customFormat="1" ht="13.5" customHeight="1" x14ac:dyDescent="0.2">
      <c r="A187" s="81">
        <v>2</v>
      </c>
      <c r="B187" s="155" t="s">
        <v>310</v>
      </c>
      <c r="C187" s="61">
        <f>集計表!EA43</f>
        <v>13</v>
      </c>
      <c r="D187" s="63">
        <f>C187/C194</f>
        <v>0.16455696202531644</v>
      </c>
      <c r="E187" s="100"/>
      <c r="F187" s="63"/>
      <c r="L187" s="60"/>
      <c r="M187" s="60"/>
      <c r="N187" s="60"/>
    </row>
    <row r="188" spans="1:14" s="62" customFormat="1" ht="13.5" customHeight="1" x14ac:dyDescent="0.2">
      <c r="A188" s="81">
        <v>3</v>
      </c>
      <c r="B188" s="155" t="s">
        <v>311</v>
      </c>
      <c r="C188" s="61">
        <f>集計表!EB43</f>
        <v>17</v>
      </c>
      <c r="D188" s="63">
        <f>C188/C194</f>
        <v>0.21518987341772153</v>
      </c>
      <c r="E188" s="100"/>
      <c r="F188" s="63"/>
      <c r="L188" s="60"/>
      <c r="M188" s="60"/>
      <c r="N188" s="60"/>
    </row>
    <row r="189" spans="1:14" s="62" customFormat="1" ht="18.75" customHeight="1" x14ac:dyDescent="0.2">
      <c r="A189" s="81">
        <v>5</v>
      </c>
      <c r="B189" s="155" t="s">
        <v>312</v>
      </c>
      <c r="C189" s="61">
        <f>集計表!ED43</f>
        <v>9</v>
      </c>
      <c r="D189" s="63">
        <f>C189/C194</f>
        <v>0.11392405063291139</v>
      </c>
      <c r="E189" s="100"/>
      <c r="F189" s="63"/>
      <c r="L189" s="60"/>
      <c r="M189" s="60"/>
      <c r="N189" s="60"/>
    </row>
    <row r="190" spans="1:14" s="62" customFormat="1" ht="13.5" customHeight="1" x14ac:dyDescent="0.2">
      <c r="A190" s="81">
        <v>6</v>
      </c>
      <c r="B190" s="155" t="s">
        <v>313</v>
      </c>
      <c r="C190" s="61">
        <f>集計表!EE43</f>
        <v>11</v>
      </c>
      <c r="D190" s="63">
        <f>C190/C194</f>
        <v>0.13924050632911392</v>
      </c>
      <c r="E190" s="100"/>
      <c r="F190" s="63"/>
      <c r="L190" s="60"/>
      <c r="M190" s="60"/>
      <c r="N190" s="60"/>
    </row>
    <row r="191" spans="1:14" s="62" customFormat="1" ht="13.5" customHeight="1" x14ac:dyDescent="0.2">
      <c r="A191" s="81">
        <v>7</v>
      </c>
      <c r="B191" s="155" t="s">
        <v>55</v>
      </c>
      <c r="C191" s="61">
        <f>集計表!EF43</f>
        <v>1</v>
      </c>
      <c r="D191" s="63">
        <f>C191/C194</f>
        <v>1.2658227848101266E-2</v>
      </c>
      <c r="E191" s="100"/>
      <c r="F191" s="63"/>
      <c r="L191" s="60"/>
      <c r="M191" s="60"/>
      <c r="N191" s="60"/>
    </row>
    <row r="192" spans="1:14" s="62" customFormat="1" ht="13.5" customHeight="1" x14ac:dyDescent="0.2">
      <c r="A192" s="81">
        <v>8</v>
      </c>
      <c r="B192" s="155" t="s">
        <v>314</v>
      </c>
      <c r="C192" s="61">
        <f>集計表!EG43</f>
        <v>6</v>
      </c>
      <c r="D192" s="63">
        <f>C192/C194</f>
        <v>7.5949367088607597E-2</v>
      </c>
      <c r="E192" s="100"/>
      <c r="F192" s="63"/>
      <c r="L192" s="60"/>
      <c r="M192" s="60"/>
      <c r="N192" s="60"/>
    </row>
    <row r="193" spans="1:14" s="62" customFormat="1" ht="13.5" customHeight="1" x14ac:dyDescent="0.2">
      <c r="A193" s="81">
        <v>9</v>
      </c>
      <c r="B193" s="155" t="s">
        <v>38</v>
      </c>
      <c r="C193" s="61">
        <f>集計表!EH43</f>
        <v>1</v>
      </c>
      <c r="D193" s="63">
        <f>C193/C194</f>
        <v>1.2658227848101266E-2</v>
      </c>
      <c r="E193" s="100"/>
      <c r="F193" s="63"/>
      <c r="L193" s="60"/>
      <c r="M193" s="60"/>
      <c r="N193" s="60"/>
    </row>
    <row r="194" spans="1:14" s="62" customFormat="1" ht="13.5" customHeight="1" x14ac:dyDescent="0.2">
      <c r="B194" s="71" t="s">
        <v>39</v>
      </c>
      <c r="C194" s="64">
        <f>SUM(C186:C193)</f>
        <v>79</v>
      </c>
      <c r="D194" s="88">
        <f>SUM(D186:D193)</f>
        <v>0.99999999999999989</v>
      </c>
      <c r="E194" s="103"/>
      <c r="F194" s="63"/>
      <c r="L194" s="60"/>
      <c r="M194" s="60"/>
      <c r="N194" s="60"/>
    </row>
    <row r="196" spans="1:14" ht="13.5" customHeight="1" x14ac:dyDescent="0.2">
      <c r="B196" s="83" t="s">
        <v>315</v>
      </c>
      <c r="F196" s="63" t="s">
        <v>467</v>
      </c>
    </row>
    <row r="197" spans="1:14" ht="13.5" customHeight="1" x14ac:dyDescent="0.2">
      <c r="A197" s="62">
        <v>1</v>
      </c>
      <c r="B197" s="157" t="s">
        <v>316</v>
      </c>
      <c r="C197" s="61">
        <f>集計表!EI43</f>
        <v>2</v>
      </c>
      <c r="D197" s="63">
        <f>C197/C208</f>
        <v>4.3478260869565216E-2</v>
      </c>
      <c r="F197" s="63">
        <v>0.05</v>
      </c>
    </row>
    <row r="198" spans="1:14" s="62" customFormat="1" ht="13.5" customHeight="1" x14ac:dyDescent="0.2">
      <c r="A198" s="62">
        <v>2</v>
      </c>
      <c r="B198" s="157" t="s">
        <v>317</v>
      </c>
      <c r="C198" s="61">
        <f>集計表!EJ43</f>
        <v>6</v>
      </c>
      <c r="D198" s="63">
        <f>C198/C208</f>
        <v>0.13043478260869565</v>
      </c>
      <c r="E198" s="100"/>
      <c r="F198" s="63">
        <v>7.4999999999999997E-2</v>
      </c>
      <c r="L198" s="60"/>
      <c r="M198" s="60"/>
      <c r="N198" s="60"/>
    </row>
    <row r="199" spans="1:14" s="62" customFormat="1" ht="13.5" customHeight="1" x14ac:dyDescent="0.2">
      <c r="A199" s="62">
        <v>3</v>
      </c>
      <c r="B199" s="157" t="s">
        <v>318</v>
      </c>
      <c r="C199" s="61">
        <f>集計表!EK43</f>
        <v>4</v>
      </c>
      <c r="D199" s="63">
        <f>C199/C208</f>
        <v>8.6956521739130432E-2</v>
      </c>
      <c r="E199" s="100"/>
      <c r="F199" s="63">
        <v>7.4999999999999997E-2</v>
      </c>
      <c r="L199" s="60"/>
      <c r="M199" s="60"/>
      <c r="N199" s="60"/>
    </row>
    <row r="200" spans="1:14" s="62" customFormat="1" ht="13.5" customHeight="1" x14ac:dyDescent="0.2">
      <c r="A200" s="62">
        <v>4</v>
      </c>
      <c r="B200" s="157" t="s">
        <v>319</v>
      </c>
      <c r="C200" s="61">
        <f>集計表!EL43</f>
        <v>6</v>
      </c>
      <c r="D200" s="63">
        <f>C200/C208</f>
        <v>0.13043478260869565</v>
      </c>
      <c r="E200" s="100"/>
      <c r="F200" s="63">
        <v>0.2</v>
      </c>
      <c r="L200" s="60"/>
      <c r="M200" s="60"/>
      <c r="N200" s="60"/>
    </row>
    <row r="201" spans="1:14" s="62" customFormat="1" ht="13.5" customHeight="1" x14ac:dyDescent="0.2">
      <c r="A201" s="62">
        <v>5</v>
      </c>
      <c r="B201" s="157" t="s">
        <v>653</v>
      </c>
      <c r="C201" s="61">
        <f>集計表!EM43</f>
        <v>1</v>
      </c>
      <c r="D201" s="63">
        <f>C201/C208</f>
        <v>2.1739130434782608E-2</v>
      </c>
      <c r="E201" s="100"/>
      <c r="F201" s="63">
        <v>0.05</v>
      </c>
      <c r="L201" s="60"/>
      <c r="M201" s="60"/>
      <c r="N201" s="60"/>
    </row>
    <row r="202" spans="1:14" s="62" customFormat="1" ht="13.5" customHeight="1" x14ac:dyDescent="0.2">
      <c r="A202" s="62">
        <v>6</v>
      </c>
      <c r="B202" s="157" t="s">
        <v>320</v>
      </c>
      <c r="C202" s="61">
        <f>集計表!EN43</f>
        <v>7</v>
      </c>
      <c r="D202" s="63">
        <f>C202/C208</f>
        <v>0.15217391304347827</v>
      </c>
      <c r="E202" s="100"/>
      <c r="F202" s="63">
        <v>7.4999999999999997E-2</v>
      </c>
      <c r="L202" s="60"/>
      <c r="M202" s="60"/>
      <c r="N202" s="60"/>
    </row>
    <row r="203" spans="1:14" s="62" customFormat="1" ht="13.5" customHeight="1" x14ac:dyDescent="0.2">
      <c r="A203" s="62">
        <v>7</v>
      </c>
      <c r="B203" s="157" t="s">
        <v>321</v>
      </c>
      <c r="C203" s="61">
        <f>集計表!EO43</f>
        <v>1</v>
      </c>
      <c r="D203" s="63">
        <f>C203/C208</f>
        <v>2.1739130434782608E-2</v>
      </c>
      <c r="E203" s="100"/>
      <c r="F203" s="63">
        <v>2.5000000000000001E-2</v>
      </c>
      <c r="L203" s="60"/>
      <c r="M203" s="60"/>
      <c r="N203" s="60"/>
    </row>
    <row r="204" spans="1:14" s="62" customFormat="1" ht="13.5" customHeight="1" x14ac:dyDescent="0.2">
      <c r="A204" s="62">
        <v>8</v>
      </c>
      <c r="B204" s="157" t="s">
        <v>322</v>
      </c>
      <c r="C204" s="61">
        <f>集計表!EP43</f>
        <v>0</v>
      </c>
      <c r="D204" s="63">
        <f>C204/C208</f>
        <v>0</v>
      </c>
      <c r="E204" s="100"/>
      <c r="F204" s="63">
        <v>2.5000000000000001E-2</v>
      </c>
      <c r="L204" s="60"/>
      <c r="M204" s="60"/>
      <c r="N204" s="60"/>
    </row>
    <row r="205" spans="1:14" s="62" customFormat="1" ht="13.5" customHeight="1" x14ac:dyDescent="0.2">
      <c r="A205" s="62">
        <v>9</v>
      </c>
      <c r="B205" s="157" t="s">
        <v>323</v>
      </c>
      <c r="C205" s="61">
        <f>集計表!EQ43</f>
        <v>4</v>
      </c>
      <c r="D205" s="63">
        <f>C205/C208</f>
        <v>8.6956521739130432E-2</v>
      </c>
      <c r="E205" s="100"/>
      <c r="F205" s="63">
        <v>0</v>
      </c>
      <c r="L205" s="60"/>
      <c r="M205" s="60"/>
      <c r="N205" s="60"/>
    </row>
    <row r="206" spans="1:14" s="62" customFormat="1" ht="13.5" customHeight="1" x14ac:dyDescent="0.2">
      <c r="A206" s="62">
        <v>10</v>
      </c>
      <c r="B206" s="157" t="s">
        <v>324</v>
      </c>
      <c r="C206" s="61">
        <f>集計表!ER43</f>
        <v>14</v>
      </c>
      <c r="D206" s="63">
        <f>C206/C208</f>
        <v>0.30434782608695654</v>
      </c>
      <c r="E206" s="100"/>
      <c r="F206" s="63">
        <v>2.5000000000000001E-2</v>
      </c>
      <c r="L206" s="60"/>
      <c r="M206" s="60"/>
      <c r="N206" s="60"/>
    </row>
    <row r="207" spans="1:14" s="62" customFormat="1" ht="13.5" customHeight="1" x14ac:dyDescent="0.2">
      <c r="A207" s="62">
        <v>10</v>
      </c>
      <c r="B207" s="158" t="s">
        <v>38</v>
      </c>
      <c r="C207" s="61">
        <f>集計表!ES43</f>
        <v>1</v>
      </c>
      <c r="D207" s="63">
        <f>C207/C208</f>
        <v>2.1739130434782608E-2</v>
      </c>
      <c r="E207" s="100"/>
      <c r="F207" s="63">
        <v>0</v>
      </c>
      <c r="L207" s="60"/>
      <c r="M207" s="60"/>
      <c r="N207" s="60"/>
    </row>
    <row r="208" spans="1:14" s="62" customFormat="1" ht="13.5" customHeight="1" x14ac:dyDescent="0.2">
      <c r="B208" s="71" t="s">
        <v>39</v>
      </c>
      <c r="C208" s="64">
        <f>SUM(C197:C207)</f>
        <v>46</v>
      </c>
      <c r="D208" s="88">
        <f>SUM(D197:D207)</f>
        <v>0.99999999999999989</v>
      </c>
      <c r="E208" s="103"/>
      <c r="F208" s="63"/>
      <c r="L208" s="60"/>
      <c r="M208" s="60"/>
      <c r="N208" s="60"/>
    </row>
    <row r="209" spans="1:14" s="62" customFormat="1" ht="13.5" customHeight="1" x14ac:dyDescent="0.2">
      <c r="B209" s="75"/>
      <c r="C209" s="61"/>
      <c r="E209" s="100"/>
      <c r="F209" s="63"/>
      <c r="L209" s="60"/>
      <c r="M209" s="60"/>
      <c r="N209" s="60"/>
    </row>
    <row r="210" spans="1:14" s="62" customFormat="1" ht="13.5" customHeight="1" x14ac:dyDescent="0.2">
      <c r="B210" s="75"/>
      <c r="C210" s="61"/>
      <c r="E210" s="100"/>
      <c r="F210" s="63"/>
      <c r="L210" s="60"/>
      <c r="M210" s="60"/>
      <c r="N210" s="60"/>
    </row>
    <row r="211" spans="1:14" s="62" customFormat="1" ht="13.5" customHeight="1" x14ac:dyDescent="0.2">
      <c r="B211" s="85" t="s">
        <v>67</v>
      </c>
      <c r="C211" s="61"/>
      <c r="E211" s="100"/>
      <c r="F211" s="63"/>
      <c r="L211" s="60"/>
      <c r="M211" s="60"/>
      <c r="N211" s="60"/>
    </row>
    <row r="212" spans="1:14" s="62" customFormat="1" ht="13.5" customHeight="1" x14ac:dyDescent="0.2">
      <c r="B212" s="75"/>
      <c r="C212" s="61"/>
      <c r="E212" s="100"/>
      <c r="F212" s="63"/>
      <c r="L212" s="60"/>
      <c r="M212" s="60"/>
      <c r="N212" s="60"/>
    </row>
    <row r="213" spans="1:14" s="62" customFormat="1" ht="13.5" customHeight="1" x14ac:dyDescent="0.2">
      <c r="B213" s="80" t="s">
        <v>325</v>
      </c>
      <c r="C213" s="76"/>
      <c r="E213" s="100"/>
      <c r="F213" s="63" t="s">
        <v>467</v>
      </c>
      <c r="L213" s="60"/>
      <c r="M213" s="60"/>
      <c r="N213" s="60"/>
    </row>
    <row r="214" spans="1:14" s="62" customFormat="1" ht="13.5" customHeight="1" x14ac:dyDescent="0.2">
      <c r="A214" s="81">
        <v>1</v>
      </c>
      <c r="B214" t="s">
        <v>326</v>
      </c>
      <c r="C214" s="61">
        <f>集計表!ET43</f>
        <v>13</v>
      </c>
      <c r="D214" s="63">
        <f>C214/C222</f>
        <v>0.30952380952380953</v>
      </c>
      <c r="E214" s="100"/>
      <c r="F214" s="63">
        <v>0.375</v>
      </c>
      <c r="L214" s="60"/>
      <c r="M214" s="60"/>
      <c r="N214" s="60"/>
    </row>
    <row r="215" spans="1:14" s="62" customFormat="1" ht="13.5" customHeight="1" x14ac:dyDescent="0.2">
      <c r="A215" s="81">
        <v>2</v>
      </c>
      <c r="B215" t="s">
        <v>327</v>
      </c>
      <c r="C215" s="61">
        <f>集計表!EU43</f>
        <v>25</v>
      </c>
      <c r="D215" s="63">
        <f>C215/C222</f>
        <v>0.59523809523809523</v>
      </c>
      <c r="E215" s="100"/>
      <c r="F215" s="63">
        <v>0.52500000000000002</v>
      </c>
      <c r="L215" s="60"/>
      <c r="M215" s="60"/>
      <c r="N215" s="60"/>
    </row>
    <row r="216" spans="1:14" s="62" customFormat="1" ht="13.5" customHeight="1" x14ac:dyDescent="0.2">
      <c r="A216" s="81">
        <v>3</v>
      </c>
      <c r="B216" t="s">
        <v>328</v>
      </c>
      <c r="C216" s="61">
        <f>集計表!EV43</f>
        <v>1</v>
      </c>
      <c r="D216" s="63">
        <f>C216/C222</f>
        <v>2.3809523809523808E-2</v>
      </c>
      <c r="E216" s="100"/>
      <c r="F216" s="63">
        <v>7.4999999999999997E-2</v>
      </c>
      <c r="L216" s="60"/>
      <c r="M216" s="60"/>
      <c r="N216" s="60"/>
    </row>
    <row r="217" spans="1:14" s="62" customFormat="1" ht="13.5" customHeight="1" x14ac:dyDescent="0.2">
      <c r="A217" s="81">
        <v>4</v>
      </c>
      <c r="B217" t="s">
        <v>329</v>
      </c>
      <c r="C217" s="61">
        <f>集計表!EW43</f>
        <v>0</v>
      </c>
      <c r="D217" s="63">
        <f>C217/C222</f>
        <v>0</v>
      </c>
      <c r="E217" s="100"/>
      <c r="F217" s="63">
        <v>0</v>
      </c>
      <c r="L217" s="60"/>
      <c r="M217" s="60"/>
      <c r="N217" s="60"/>
    </row>
    <row r="218" spans="1:14" s="62" customFormat="1" ht="13.5" customHeight="1" x14ac:dyDescent="0.2">
      <c r="A218" s="81">
        <v>5</v>
      </c>
      <c r="B218" t="s">
        <v>330</v>
      </c>
      <c r="C218" s="61">
        <f>集計表!EX43</f>
        <v>1</v>
      </c>
      <c r="D218" s="63">
        <f>C218/C222</f>
        <v>2.3809523809523808E-2</v>
      </c>
      <c r="E218" s="100"/>
      <c r="F218" s="63">
        <v>0</v>
      </c>
      <c r="L218" s="60"/>
      <c r="M218" s="60"/>
      <c r="N218" s="60"/>
    </row>
    <row r="219" spans="1:14" s="62" customFormat="1" ht="13.5" customHeight="1" x14ac:dyDescent="0.2">
      <c r="A219" s="81">
        <v>6</v>
      </c>
      <c r="B219" t="s">
        <v>331</v>
      </c>
      <c r="C219" s="61">
        <f>集計表!EY43</f>
        <v>0</v>
      </c>
      <c r="D219" s="63">
        <f>C219/C222</f>
        <v>0</v>
      </c>
      <c r="E219" s="100"/>
      <c r="F219" s="63">
        <v>0</v>
      </c>
      <c r="L219" s="60"/>
      <c r="M219" s="60"/>
      <c r="N219" s="60"/>
    </row>
    <row r="220" spans="1:14" s="62" customFormat="1" ht="13.5" customHeight="1" x14ac:dyDescent="0.2">
      <c r="A220" s="81">
        <v>7</v>
      </c>
      <c r="B220" t="s">
        <v>65</v>
      </c>
      <c r="C220" s="61">
        <f>集計表!EZ43</f>
        <v>1</v>
      </c>
      <c r="D220" s="63">
        <f>C220/C222</f>
        <v>2.3809523809523808E-2</v>
      </c>
      <c r="E220" s="100"/>
      <c r="F220" s="63">
        <v>2.5000000000000001E-2</v>
      </c>
      <c r="L220" s="60"/>
      <c r="M220" s="60"/>
      <c r="N220" s="60"/>
    </row>
    <row r="221" spans="1:14" s="62" customFormat="1" ht="13.5" customHeight="1" x14ac:dyDescent="0.2">
      <c r="A221" s="81">
        <v>8</v>
      </c>
      <c r="B221" t="s">
        <v>38</v>
      </c>
      <c r="C221" s="61">
        <f>集計表!FA43</f>
        <v>1</v>
      </c>
      <c r="D221" s="63">
        <f>C221/C222</f>
        <v>2.3809523809523808E-2</v>
      </c>
      <c r="E221" s="100"/>
      <c r="F221" s="63">
        <v>0</v>
      </c>
      <c r="L221" s="60"/>
      <c r="M221" s="60"/>
      <c r="N221" s="60"/>
    </row>
    <row r="222" spans="1:14" s="62" customFormat="1" ht="13.5" customHeight="1" x14ac:dyDescent="0.2">
      <c r="B222" s="71" t="s">
        <v>39</v>
      </c>
      <c r="C222" s="64">
        <f>SUM(C214:C221)</f>
        <v>42</v>
      </c>
      <c r="D222" s="88">
        <f>SUM(D214:D221)</f>
        <v>1</v>
      </c>
      <c r="E222" s="103"/>
      <c r="F222" s="63"/>
      <c r="L222" s="60"/>
      <c r="M222" s="60"/>
      <c r="N222" s="60"/>
    </row>
    <row r="223" spans="1:14" s="62" customFormat="1" ht="13.5" customHeight="1" x14ac:dyDescent="0.2">
      <c r="B223" s="60"/>
      <c r="C223" s="61"/>
      <c r="D223" s="61"/>
      <c r="E223" s="103"/>
      <c r="F223" s="63"/>
      <c r="L223" s="60"/>
      <c r="M223" s="60"/>
      <c r="N223" s="60"/>
    </row>
    <row r="224" spans="1:14" s="62" customFormat="1" ht="13.5" customHeight="1" x14ac:dyDescent="0.2">
      <c r="B224" s="74"/>
      <c r="C224" s="61"/>
      <c r="E224" s="100"/>
      <c r="F224" s="63"/>
      <c r="L224" s="60"/>
      <c r="M224" s="60"/>
      <c r="N224" s="60"/>
    </row>
    <row r="225" spans="1:14" s="62" customFormat="1" ht="13.5" customHeight="1" x14ac:dyDescent="0.2">
      <c r="B225" s="80" t="s">
        <v>332</v>
      </c>
      <c r="C225" s="61"/>
      <c r="E225" s="100"/>
      <c r="F225" s="63" t="s">
        <v>630</v>
      </c>
      <c r="L225" s="60"/>
      <c r="M225" s="60"/>
      <c r="N225" s="60"/>
    </row>
    <row r="226" spans="1:14" s="62" customFormat="1" ht="13.5" customHeight="1" x14ac:dyDescent="0.2">
      <c r="A226" s="81">
        <v>1</v>
      </c>
      <c r="B226" t="s">
        <v>333</v>
      </c>
      <c r="C226" s="61">
        <f>集計表!FB43</f>
        <v>3</v>
      </c>
      <c r="D226" s="63">
        <f>C226/C240</f>
        <v>5.3571428571428568E-2</v>
      </c>
      <c r="E226" s="100"/>
      <c r="F226" s="63">
        <v>0.125</v>
      </c>
      <c r="L226" s="60"/>
      <c r="M226" s="60"/>
      <c r="N226" s="60"/>
    </row>
    <row r="227" spans="1:14" s="62" customFormat="1" ht="13.5" customHeight="1" x14ac:dyDescent="0.2">
      <c r="A227" s="81">
        <v>2</v>
      </c>
      <c r="B227" t="s">
        <v>334</v>
      </c>
      <c r="C227" s="61">
        <f>集計表!FC43</f>
        <v>3</v>
      </c>
      <c r="D227" s="63">
        <f>C227/C240</f>
        <v>5.3571428571428568E-2</v>
      </c>
      <c r="E227" s="100"/>
      <c r="F227" s="63">
        <v>0.125</v>
      </c>
      <c r="L227" s="60"/>
      <c r="M227" s="60"/>
      <c r="N227" s="60"/>
    </row>
    <row r="228" spans="1:14" s="62" customFormat="1" ht="13.5" customHeight="1" x14ac:dyDescent="0.2">
      <c r="A228" s="81">
        <v>3</v>
      </c>
      <c r="B228" t="s">
        <v>335</v>
      </c>
      <c r="C228" s="61">
        <f>集計表!FD43</f>
        <v>1</v>
      </c>
      <c r="D228" s="63">
        <f>C228/C240</f>
        <v>1.7857142857142856E-2</v>
      </c>
      <c r="E228" s="100"/>
      <c r="F228" s="63">
        <v>6.25E-2</v>
      </c>
      <c r="L228" s="60"/>
      <c r="M228" s="60"/>
      <c r="N228" s="60"/>
    </row>
    <row r="229" spans="1:14" s="62" customFormat="1" ht="13.5" customHeight="1" x14ac:dyDescent="0.2">
      <c r="A229" s="81">
        <v>4</v>
      </c>
      <c r="B229" t="s">
        <v>336</v>
      </c>
      <c r="C229" s="61">
        <f>集計表!FE43</f>
        <v>8</v>
      </c>
      <c r="D229" s="63">
        <f>C229/C240</f>
        <v>0.14285714285714285</v>
      </c>
      <c r="E229" s="100"/>
      <c r="F229" s="63">
        <v>6.25E-2</v>
      </c>
      <c r="L229" s="60"/>
      <c r="M229" s="60"/>
      <c r="N229" s="60"/>
    </row>
    <row r="230" spans="1:14" s="62" customFormat="1" ht="13.5" customHeight="1" x14ac:dyDescent="0.2">
      <c r="A230" s="81">
        <v>5</v>
      </c>
      <c r="B230" t="s">
        <v>337</v>
      </c>
      <c r="C230" s="61">
        <f>集計表!FF43</f>
        <v>3</v>
      </c>
      <c r="D230" s="63">
        <f>C230/C240</f>
        <v>5.3571428571428568E-2</v>
      </c>
      <c r="E230" s="100"/>
      <c r="F230" s="63">
        <v>0</v>
      </c>
      <c r="L230" s="60"/>
      <c r="M230" s="60"/>
      <c r="N230" s="60"/>
    </row>
    <row r="231" spans="1:14" s="62" customFormat="1" ht="13.5" customHeight="1" x14ac:dyDescent="0.2">
      <c r="A231" s="81">
        <v>6</v>
      </c>
      <c r="B231" t="s">
        <v>338</v>
      </c>
      <c r="C231" s="61">
        <f>集計表!FG43</f>
        <v>6</v>
      </c>
      <c r="D231" s="63">
        <f>C231/C240</f>
        <v>0.10714285714285714</v>
      </c>
      <c r="E231" s="100"/>
      <c r="F231" s="63">
        <v>9.375E-2</v>
      </c>
      <c r="L231" s="60"/>
      <c r="M231" s="60"/>
      <c r="N231" s="60"/>
    </row>
    <row r="232" spans="1:14" s="62" customFormat="1" ht="13.5" customHeight="1" x14ac:dyDescent="0.2">
      <c r="A232" s="81">
        <v>7</v>
      </c>
      <c r="B232" t="s">
        <v>339</v>
      </c>
      <c r="C232" s="61">
        <f>集計表!FH43</f>
        <v>2</v>
      </c>
      <c r="D232" s="63">
        <f>C232/C240</f>
        <v>3.5714285714285712E-2</v>
      </c>
      <c r="E232" s="100"/>
      <c r="F232" s="63">
        <v>3.125E-2</v>
      </c>
      <c r="L232" s="60"/>
      <c r="M232" s="60"/>
      <c r="N232" s="60"/>
    </row>
    <row r="233" spans="1:14" s="62" customFormat="1" ht="13.5" customHeight="1" x14ac:dyDescent="0.2">
      <c r="A233" s="81">
        <v>8</v>
      </c>
      <c r="B233" t="s">
        <v>340</v>
      </c>
      <c r="C233" s="61">
        <f>集計表!FI43</f>
        <v>2</v>
      </c>
      <c r="D233" s="63">
        <f>C233/C240</f>
        <v>3.5714285714285712E-2</v>
      </c>
      <c r="E233" s="100"/>
      <c r="F233" s="63">
        <v>0</v>
      </c>
      <c r="L233" s="60"/>
      <c r="M233" s="60"/>
      <c r="N233" s="60"/>
    </row>
    <row r="234" spans="1:14" s="62" customFormat="1" ht="13.5" customHeight="1" x14ac:dyDescent="0.2">
      <c r="A234" s="81">
        <v>9</v>
      </c>
      <c r="B234" t="s">
        <v>341</v>
      </c>
      <c r="C234" s="61">
        <f>集計表!FJ43</f>
        <v>4</v>
      </c>
      <c r="D234" s="63">
        <f>C234/C240</f>
        <v>7.1428571428571425E-2</v>
      </c>
      <c r="E234" s="100"/>
      <c r="F234" s="63">
        <v>0</v>
      </c>
      <c r="L234" s="60"/>
      <c r="M234" s="60"/>
      <c r="N234" s="60"/>
    </row>
    <row r="235" spans="1:14" s="62" customFormat="1" ht="13.5" customHeight="1" x14ac:dyDescent="0.2">
      <c r="A235" s="81">
        <v>10</v>
      </c>
      <c r="B235" t="s">
        <v>342</v>
      </c>
      <c r="C235" s="61">
        <f>集計表!FK43</f>
        <v>3</v>
      </c>
      <c r="D235" s="63">
        <f>C235/C240</f>
        <v>5.3571428571428568E-2</v>
      </c>
      <c r="E235" s="100"/>
      <c r="F235" s="63">
        <v>9.375E-2</v>
      </c>
      <c r="L235" s="60"/>
      <c r="M235" s="60"/>
      <c r="N235" s="60"/>
    </row>
    <row r="236" spans="1:14" s="62" customFormat="1" ht="13.5" customHeight="1" x14ac:dyDescent="0.2">
      <c r="A236" s="81">
        <v>11</v>
      </c>
      <c r="B236" s="77" t="s">
        <v>343</v>
      </c>
      <c r="C236" s="61">
        <f>集計表!FL43</f>
        <v>4</v>
      </c>
      <c r="D236" s="63">
        <f>C236/C240</f>
        <v>7.1428571428571425E-2</v>
      </c>
      <c r="E236" s="100"/>
      <c r="F236" s="63">
        <v>6.25E-2</v>
      </c>
      <c r="L236" s="60"/>
      <c r="M236" s="60"/>
      <c r="N236" s="60"/>
    </row>
    <row r="237" spans="1:14" s="62" customFormat="1" ht="13.5" customHeight="1" x14ac:dyDescent="0.2">
      <c r="A237" s="81">
        <v>12</v>
      </c>
      <c r="B237" s="77" t="s">
        <v>344</v>
      </c>
      <c r="C237" s="61">
        <f>集計表!FM43</f>
        <v>6</v>
      </c>
      <c r="D237" s="63">
        <f>C237/C240</f>
        <v>0.10714285714285714</v>
      </c>
      <c r="E237" s="100"/>
      <c r="F237" s="63">
        <v>0.1875</v>
      </c>
      <c r="L237" s="60"/>
      <c r="M237" s="60"/>
      <c r="N237" s="60"/>
    </row>
    <row r="238" spans="1:14" s="62" customFormat="1" ht="13.5" customHeight="1" x14ac:dyDescent="0.2">
      <c r="A238" s="81">
        <v>13</v>
      </c>
      <c r="B238" s="77" t="s">
        <v>345</v>
      </c>
      <c r="C238" s="61">
        <f>集計表!FN43</f>
        <v>8</v>
      </c>
      <c r="D238" s="63">
        <f>C238/C240</f>
        <v>0.14285714285714285</v>
      </c>
      <c r="E238" s="100"/>
      <c r="F238" s="63">
        <v>9.375E-2</v>
      </c>
      <c r="L238" s="60"/>
      <c r="M238" s="60"/>
      <c r="N238" s="60"/>
    </row>
    <row r="239" spans="1:14" s="62" customFormat="1" ht="13.5" customHeight="1" x14ac:dyDescent="0.2">
      <c r="A239" s="81">
        <v>14</v>
      </c>
      <c r="B239" s="77" t="s">
        <v>346</v>
      </c>
      <c r="C239" s="61">
        <f>集計表!FO43</f>
        <v>3</v>
      </c>
      <c r="D239" s="63">
        <f>C239/C240</f>
        <v>5.3571428571428568E-2</v>
      </c>
      <c r="E239" s="100"/>
      <c r="F239" s="63">
        <v>0</v>
      </c>
      <c r="L239" s="60"/>
      <c r="M239" s="60"/>
      <c r="N239" s="60"/>
    </row>
    <row r="240" spans="1:14" s="62" customFormat="1" ht="13.5" customHeight="1" x14ac:dyDescent="0.2">
      <c r="B240" s="71" t="s">
        <v>39</v>
      </c>
      <c r="C240" s="64">
        <f>SUM(C226:C239)</f>
        <v>56</v>
      </c>
      <c r="D240" s="88">
        <f>SUM(D226:D239)</f>
        <v>1</v>
      </c>
      <c r="E240" s="103"/>
      <c r="F240" s="63"/>
      <c r="L240" s="60"/>
      <c r="M240" s="60"/>
      <c r="N240" s="60"/>
    </row>
    <row r="241" spans="1:14" s="62" customFormat="1" ht="13.5" customHeight="1" x14ac:dyDescent="0.2">
      <c r="B241" s="60"/>
      <c r="C241" s="61"/>
      <c r="D241" s="61"/>
      <c r="E241" s="103"/>
      <c r="F241" s="63"/>
      <c r="L241" s="60"/>
      <c r="M241" s="60"/>
      <c r="N241" s="60"/>
    </row>
    <row r="243" spans="1:14" s="62" customFormat="1" ht="13.5" customHeight="1" x14ac:dyDescent="0.2">
      <c r="B243" s="85" t="s">
        <v>68</v>
      </c>
      <c r="C243" s="61"/>
      <c r="E243" s="100"/>
      <c r="F243" s="63"/>
      <c r="L243" s="60"/>
      <c r="M243" s="60"/>
      <c r="N243" s="60"/>
    </row>
    <row r="244" spans="1:14" s="62" customFormat="1" ht="13.5" customHeight="1" x14ac:dyDescent="0.2">
      <c r="B244" s="85"/>
      <c r="C244" s="61"/>
      <c r="E244" s="100"/>
      <c r="F244" s="63"/>
      <c r="L244" s="60"/>
      <c r="M244" s="60"/>
      <c r="N244" s="60"/>
    </row>
    <row r="245" spans="1:14" s="62" customFormat="1" ht="13.5" customHeight="1" x14ac:dyDescent="0.2">
      <c r="B245" s="83" t="s">
        <v>347</v>
      </c>
      <c r="C245" s="61"/>
      <c r="E245" s="100"/>
      <c r="F245" s="63" t="s">
        <v>467</v>
      </c>
      <c r="L245" s="60"/>
      <c r="M245" s="60"/>
      <c r="N245" s="60"/>
    </row>
    <row r="246" spans="1:14" s="62" customFormat="1" ht="13.5" customHeight="1" x14ac:dyDescent="0.2">
      <c r="A246" s="62">
        <v>1</v>
      </c>
      <c r="B246" s="79" t="s">
        <v>348</v>
      </c>
      <c r="C246" s="61">
        <f>集計表!FP43</f>
        <v>15</v>
      </c>
      <c r="D246" s="63">
        <f>C246/C252</f>
        <v>0.46875</v>
      </c>
      <c r="E246" s="100"/>
      <c r="F246" s="63">
        <v>0.13793103448275862</v>
      </c>
      <c r="L246" s="60"/>
      <c r="M246" s="60"/>
      <c r="N246" s="60"/>
    </row>
    <row r="247" spans="1:14" s="62" customFormat="1" ht="13.5" customHeight="1" x14ac:dyDescent="0.2">
      <c r="A247" s="62">
        <v>2</v>
      </c>
      <c r="B247" s="79" t="s">
        <v>349</v>
      </c>
      <c r="C247" s="61">
        <f>集計表!FQ43</f>
        <v>7</v>
      </c>
      <c r="D247" s="63">
        <f>C247/C252</f>
        <v>0.21875</v>
      </c>
      <c r="E247" s="100"/>
      <c r="F247" s="63">
        <v>0.48275862068965519</v>
      </c>
      <c r="L247" s="60"/>
      <c r="M247" s="60"/>
      <c r="N247" s="60"/>
    </row>
    <row r="248" spans="1:14" s="62" customFormat="1" ht="13.5" customHeight="1" x14ac:dyDescent="0.2">
      <c r="A248" s="81">
        <v>3</v>
      </c>
      <c r="B248" t="s">
        <v>350</v>
      </c>
      <c r="C248" s="61">
        <f>集計表!FR43</f>
        <v>6</v>
      </c>
      <c r="D248" s="63">
        <f>C248/C252</f>
        <v>0.1875</v>
      </c>
      <c r="E248" s="100"/>
      <c r="F248" s="63">
        <v>0.20689655172413793</v>
      </c>
      <c r="L248" s="60"/>
      <c r="M248" s="60"/>
      <c r="N248" s="60"/>
    </row>
    <row r="249" spans="1:14" s="62" customFormat="1" ht="13.5" customHeight="1" x14ac:dyDescent="0.2">
      <c r="A249" s="81">
        <v>4</v>
      </c>
      <c r="B249" t="s">
        <v>351</v>
      </c>
      <c r="C249" s="61">
        <f>集計表!FS43</f>
        <v>3</v>
      </c>
      <c r="D249" s="63">
        <f>C249/C252</f>
        <v>9.375E-2</v>
      </c>
      <c r="E249" s="100"/>
      <c r="F249" s="63">
        <v>0</v>
      </c>
      <c r="L249" s="60"/>
      <c r="M249" s="60"/>
      <c r="N249" s="60"/>
    </row>
    <row r="250" spans="1:14" s="211" customFormat="1" ht="13.5" customHeight="1" x14ac:dyDescent="0.2">
      <c r="A250" s="81">
        <v>5</v>
      </c>
      <c r="B250" t="s">
        <v>352</v>
      </c>
      <c r="C250" s="61">
        <f>集計表!FU43</f>
        <v>1</v>
      </c>
      <c r="D250" s="63">
        <f>C250/C252</f>
        <v>3.125E-2</v>
      </c>
      <c r="E250" s="100"/>
      <c r="F250" s="63">
        <v>0.10344827586206896</v>
      </c>
      <c r="L250" s="212"/>
      <c r="M250" s="212"/>
      <c r="N250" s="212"/>
    </row>
    <row r="251" spans="1:14" s="62" customFormat="1" ht="13.5" customHeight="1" x14ac:dyDescent="0.2">
      <c r="A251" s="81">
        <v>6</v>
      </c>
      <c r="B251" t="s">
        <v>38</v>
      </c>
      <c r="C251" s="61">
        <v>0</v>
      </c>
      <c r="D251" s="67">
        <v>0</v>
      </c>
      <c r="E251" s="100"/>
      <c r="F251" s="63">
        <v>6.8965517241379309E-2</v>
      </c>
      <c r="L251" s="60"/>
      <c r="M251" s="60"/>
      <c r="N251" s="60"/>
    </row>
    <row r="252" spans="1:14" s="62" customFormat="1" ht="13.5" customHeight="1" x14ac:dyDescent="0.2">
      <c r="B252" s="71" t="s">
        <v>39</v>
      </c>
      <c r="C252" s="64">
        <f>SUM(C246:C251)</f>
        <v>32</v>
      </c>
      <c r="D252" s="63">
        <f>SUM(D246:D251)</f>
        <v>1</v>
      </c>
      <c r="E252" s="103"/>
      <c r="F252" s="63">
        <f>SUM(F246:F251)</f>
        <v>1</v>
      </c>
      <c r="L252" s="60"/>
      <c r="M252" s="60"/>
      <c r="N252" s="60"/>
    </row>
    <row r="253" spans="1:14" s="62" customFormat="1" ht="13.5" customHeight="1" x14ac:dyDescent="0.2">
      <c r="B253" s="60"/>
      <c r="C253" s="61"/>
      <c r="D253" s="61"/>
      <c r="E253" s="103"/>
      <c r="F253" s="63"/>
      <c r="L253" s="60"/>
      <c r="M253" s="60"/>
      <c r="N253" s="60"/>
    </row>
    <row r="254" spans="1:14" s="62" customFormat="1" ht="13.5" customHeight="1" x14ac:dyDescent="0.2">
      <c r="B254" s="73"/>
      <c r="C254" s="61"/>
      <c r="E254" s="100"/>
      <c r="F254" s="63"/>
      <c r="L254" s="60"/>
      <c r="M254" s="60"/>
      <c r="N254" s="60"/>
    </row>
    <row r="255" spans="1:14" s="62" customFormat="1" ht="13.5" customHeight="1" x14ac:dyDescent="0.2">
      <c r="B255" s="80" t="s">
        <v>353</v>
      </c>
      <c r="C255" s="61"/>
      <c r="E255" s="100"/>
      <c r="F255" s="63" t="s">
        <v>630</v>
      </c>
      <c r="L255" s="60"/>
      <c r="M255" s="60"/>
      <c r="N255" s="60"/>
    </row>
    <row r="256" spans="1:14" s="62" customFormat="1" ht="13.5" customHeight="1" x14ac:dyDescent="0.2">
      <c r="A256" s="81">
        <v>1</v>
      </c>
      <c r="B256" t="s">
        <v>354</v>
      </c>
      <c r="C256" s="61">
        <f>集計表!FV43</f>
        <v>9</v>
      </c>
      <c r="D256" s="63">
        <f>C256/C266</f>
        <v>0.13235294117647059</v>
      </c>
      <c r="E256" s="100"/>
      <c r="F256" s="63">
        <v>0.15384615384615385</v>
      </c>
      <c r="G256" s="62">
        <v>6</v>
      </c>
      <c r="L256" s="60"/>
      <c r="M256" s="60"/>
      <c r="N256" s="60"/>
    </row>
    <row r="257" spans="1:14" s="62" customFormat="1" ht="13.5" customHeight="1" x14ac:dyDescent="0.2">
      <c r="A257" s="81">
        <v>2</v>
      </c>
      <c r="B257" t="s">
        <v>355</v>
      </c>
      <c r="C257" s="61">
        <f>集計表!FW43</f>
        <v>6</v>
      </c>
      <c r="D257" s="63">
        <f>C257/C266</f>
        <v>8.8235294117647065E-2</v>
      </c>
      <c r="E257" s="100"/>
      <c r="F257" s="63">
        <v>7.6923076923076927E-2</v>
      </c>
      <c r="G257" s="62">
        <v>3</v>
      </c>
      <c r="L257" s="60"/>
      <c r="M257" s="60"/>
      <c r="N257" s="60"/>
    </row>
    <row r="258" spans="1:14" s="62" customFormat="1" ht="13.5" customHeight="1" x14ac:dyDescent="0.2">
      <c r="A258" s="81">
        <v>3</v>
      </c>
      <c r="B258" t="s">
        <v>356</v>
      </c>
      <c r="C258" s="61">
        <f>集計表!FX43</f>
        <v>7</v>
      </c>
      <c r="D258" s="63">
        <f>C258/C266</f>
        <v>0.10294117647058823</v>
      </c>
      <c r="E258" s="100"/>
      <c r="F258" s="63">
        <v>2.564102564102564E-2</v>
      </c>
      <c r="G258" s="62">
        <v>1</v>
      </c>
      <c r="L258" s="60"/>
      <c r="M258" s="60"/>
      <c r="N258" s="60"/>
    </row>
    <row r="259" spans="1:14" s="62" customFormat="1" ht="13.5" customHeight="1" x14ac:dyDescent="0.2">
      <c r="A259" s="81">
        <v>4</v>
      </c>
      <c r="B259" t="s">
        <v>357</v>
      </c>
      <c r="C259" s="61">
        <f>集計表!FY43</f>
        <v>9</v>
      </c>
      <c r="D259" s="63">
        <f>C259/C266</f>
        <v>0.13235294117647059</v>
      </c>
      <c r="E259" s="100"/>
      <c r="F259" s="63">
        <v>0.17948717948717949</v>
      </c>
      <c r="G259" s="62">
        <v>7</v>
      </c>
      <c r="L259" s="60"/>
      <c r="M259" s="60"/>
      <c r="N259" s="60"/>
    </row>
    <row r="260" spans="1:14" s="62" customFormat="1" ht="13.5" customHeight="1" x14ac:dyDescent="0.2">
      <c r="A260" s="81">
        <v>5</v>
      </c>
      <c r="B260" t="s">
        <v>358</v>
      </c>
      <c r="C260" s="61">
        <f>集計表!FZ43</f>
        <v>14</v>
      </c>
      <c r="D260" s="63">
        <f>C260/C266</f>
        <v>0.20588235294117646</v>
      </c>
      <c r="E260" s="100"/>
      <c r="F260" s="63">
        <v>0.12820512820512819</v>
      </c>
      <c r="G260" s="62">
        <v>5</v>
      </c>
      <c r="L260" s="60"/>
      <c r="M260" s="60"/>
      <c r="N260" s="60"/>
    </row>
    <row r="261" spans="1:14" s="62" customFormat="1" ht="13.5" customHeight="1" x14ac:dyDescent="0.2">
      <c r="A261" s="81">
        <v>6</v>
      </c>
      <c r="B261" t="s">
        <v>359</v>
      </c>
      <c r="C261" s="61">
        <f>集計表!GA43</f>
        <v>5</v>
      </c>
      <c r="D261" s="63">
        <f>C261/C266</f>
        <v>7.3529411764705885E-2</v>
      </c>
      <c r="E261" s="100"/>
      <c r="F261" s="63">
        <v>2.564102564102564E-2</v>
      </c>
      <c r="G261" s="62">
        <v>1</v>
      </c>
      <c r="L261" s="60"/>
      <c r="M261" s="60"/>
      <c r="N261" s="60"/>
    </row>
    <row r="262" spans="1:14" s="62" customFormat="1" ht="13.5" customHeight="1" x14ac:dyDescent="0.2">
      <c r="A262" s="81">
        <v>7</v>
      </c>
      <c r="B262" t="s">
        <v>360</v>
      </c>
      <c r="C262" s="61">
        <f>集計表!GB43</f>
        <v>5</v>
      </c>
      <c r="D262" s="63">
        <f>C262/C266</f>
        <v>7.3529411764705885E-2</v>
      </c>
      <c r="E262" s="100"/>
      <c r="F262" s="63">
        <v>0.10256410256410256</v>
      </c>
      <c r="G262" s="62">
        <v>4</v>
      </c>
      <c r="L262" s="60"/>
      <c r="M262" s="60"/>
      <c r="N262" s="60"/>
    </row>
    <row r="263" spans="1:14" s="62" customFormat="1" ht="13.5" customHeight="1" x14ac:dyDescent="0.2">
      <c r="A263" s="81">
        <v>8</v>
      </c>
      <c r="B263" t="s">
        <v>361</v>
      </c>
      <c r="C263" s="61">
        <f>集計表!GC43</f>
        <v>3</v>
      </c>
      <c r="D263" s="63">
        <f>C263/C266</f>
        <v>4.4117647058823532E-2</v>
      </c>
      <c r="E263" s="100"/>
      <c r="F263" s="63">
        <v>2.564102564102564E-2</v>
      </c>
      <c r="G263" s="62">
        <v>1</v>
      </c>
      <c r="L263" s="60"/>
      <c r="M263" s="60"/>
      <c r="N263" s="60"/>
    </row>
    <row r="264" spans="1:14" s="62" customFormat="1" ht="13.5" customHeight="1" x14ac:dyDescent="0.2">
      <c r="A264" s="81">
        <v>9</v>
      </c>
      <c r="B264" t="s">
        <v>362</v>
      </c>
      <c r="C264" s="61">
        <f>集計表!GD43</f>
        <v>3</v>
      </c>
      <c r="D264" s="63">
        <f>C264/C266</f>
        <v>4.4117647058823532E-2</v>
      </c>
      <c r="E264" s="100"/>
      <c r="F264" s="63">
        <v>5.128205128205128E-2</v>
      </c>
      <c r="G264" s="62">
        <v>2</v>
      </c>
      <c r="L264" s="60"/>
      <c r="M264" s="60"/>
      <c r="N264" s="60"/>
    </row>
    <row r="265" spans="1:14" s="62" customFormat="1" ht="13.5" customHeight="1" x14ac:dyDescent="0.2">
      <c r="A265" s="81">
        <v>10</v>
      </c>
      <c r="B265" t="s">
        <v>38</v>
      </c>
      <c r="C265" s="61">
        <f>集計表!GE43</f>
        <v>7</v>
      </c>
      <c r="D265" s="63">
        <f>C265/C266</f>
        <v>0.10294117647058823</v>
      </c>
      <c r="E265" s="100"/>
      <c r="F265" s="63">
        <v>0.23076923076923078</v>
      </c>
      <c r="G265" s="62">
        <v>9</v>
      </c>
      <c r="L265" s="60"/>
      <c r="M265" s="60"/>
      <c r="N265" s="60"/>
    </row>
    <row r="266" spans="1:14" s="62" customFormat="1" ht="13.5" customHeight="1" x14ac:dyDescent="0.2">
      <c r="B266" s="71" t="s">
        <v>39</v>
      </c>
      <c r="C266" s="64">
        <f>SUM(C256:C265)</f>
        <v>68</v>
      </c>
      <c r="D266" s="88">
        <f>SUM(D256:D265)</f>
        <v>0.99999999999999967</v>
      </c>
      <c r="E266" s="103"/>
      <c r="F266" s="63">
        <f>SUM(F256:F265)</f>
        <v>1</v>
      </c>
      <c r="L266" s="60"/>
      <c r="M266" s="60"/>
      <c r="N266" s="60"/>
    </row>
    <row r="267" spans="1:14" s="62" customFormat="1" ht="13.5" customHeight="1" x14ac:dyDescent="0.2">
      <c r="B267" s="78"/>
      <c r="C267" s="61"/>
      <c r="E267" s="100"/>
      <c r="F267" s="63"/>
      <c r="L267" s="60"/>
      <c r="M267" s="60"/>
      <c r="N267" s="60"/>
    </row>
    <row r="268" spans="1:14" s="62" customFormat="1" ht="13.5" customHeight="1" x14ac:dyDescent="0.2">
      <c r="B268" s="79"/>
      <c r="C268" s="61"/>
      <c r="E268" s="100"/>
      <c r="F268" s="63"/>
      <c r="L268" s="60"/>
      <c r="M268" s="60"/>
      <c r="N268" s="60"/>
    </row>
    <row r="269" spans="1:14" s="62" customFormat="1" ht="13.5" customHeight="1" x14ac:dyDescent="0.2">
      <c r="B269" s="80" t="s">
        <v>363</v>
      </c>
      <c r="C269" s="61"/>
      <c r="E269" s="100"/>
      <c r="F269" s="63" t="s">
        <v>630</v>
      </c>
      <c r="L269" s="60"/>
      <c r="M269" s="60"/>
      <c r="N269" s="60"/>
    </row>
    <row r="270" spans="1:14" s="62" customFormat="1" ht="13.5" customHeight="1" x14ac:dyDescent="0.2">
      <c r="A270" s="81">
        <v>1</v>
      </c>
      <c r="B270" t="s">
        <v>364</v>
      </c>
      <c r="C270" s="61">
        <f>集計表!GF43</f>
        <v>3</v>
      </c>
      <c r="D270" s="63">
        <f>C270/C275</f>
        <v>8.8235294117647065E-2</v>
      </c>
      <c r="E270" s="100"/>
      <c r="F270" s="63">
        <v>0.20689655172413793</v>
      </c>
      <c r="L270" s="60"/>
      <c r="M270" s="60"/>
      <c r="N270" s="60"/>
    </row>
    <row r="271" spans="1:14" s="62" customFormat="1" ht="13.5" customHeight="1" x14ac:dyDescent="0.2">
      <c r="A271" s="81">
        <v>2</v>
      </c>
      <c r="B271" t="s">
        <v>365</v>
      </c>
      <c r="C271" s="61">
        <f>集計表!GG43</f>
        <v>9</v>
      </c>
      <c r="D271" s="63">
        <f>C271/C275</f>
        <v>0.26470588235294118</v>
      </c>
      <c r="E271" s="100"/>
      <c r="F271" s="63">
        <v>0.17241379310344829</v>
      </c>
      <c r="L271" s="60"/>
      <c r="M271" s="60"/>
      <c r="N271" s="60"/>
    </row>
    <row r="272" spans="1:14" s="62" customFormat="1" ht="13.5" customHeight="1" x14ac:dyDescent="0.2">
      <c r="A272" s="81">
        <v>3</v>
      </c>
      <c r="B272" t="s">
        <v>366</v>
      </c>
      <c r="C272" s="61">
        <f>集計表!GH43</f>
        <v>20</v>
      </c>
      <c r="D272" s="63">
        <f>C272/C275</f>
        <v>0.58823529411764708</v>
      </c>
      <c r="E272" s="100"/>
      <c r="F272" s="63">
        <v>0.51724137931034486</v>
      </c>
      <c r="L272" s="60"/>
      <c r="M272" s="60"/>
      <c r="N272" s="60"/>
    </row>
    <row r="273" spans="1:14" s="62" customFormat="1" ht="13.5" customHeight="1" x14ac:dyDescent="0.2">
      <c r="A273" s="81">
        <v>4</v>
      </c>
      <c r="B273" t="s">
        <v>362</v>
      </c>
      <c r="C273" s="61">
        <f>集計表!GJ43</f>
        <v>2</v>
      </c>
      <c r="D273" s="63">
        <f>C273/C275</f>
        <v>5.8823529411764705E-2</v>
      </c>
      <c r="E273" s="100"/>
      <c r="F273" s="63">
        <v>0</v>
      </c>
      <c r="L273" s="60"/>
      <c r="M273" s="60"/>
      <c r="N273" s="60"/>
    </row>
    <row r="274" spans="1:14" s="62" customFormat="1" ht="13.5" customHeight="1" x14ac:dyDescent="0.2">
      <c r="A274" s="81">
        <v>5</v>
      </c>
      <c r="B274" t="s">
        <v>367</v>
      </c>
      <c r="C274" s="61">
        <v>0</v>
      </c>
      <c r="D274" s="63">
        <f>C274/C275</f>
        <v>0</v>
      </c>
      <c r="E274" s="100"/>
      <c r="F274" s="63">
        <v>0.10344827586206896</v>
      </c>
      <c r="L274" s="60"/>
      <c r="M274" s="60"/>
      <c r="N274" s="60"/>
    </row>
    <row r="275" spans="1:14" s="62" customFormat="1" ht="13.5" customHeight="1" x14ac:dyDescent="0.2">
      <c r="B275" s="71" t="s">
        <v>39</v>
      </c>
      <c r="C275" s="64">
        <f>SUM(C270:C274)</f>
        <v>34</v>
      </c>
      <c r="D275" s="88">
        <f>SUM(D270:D274)</f>
        <v>1</v>
      </c>
      <c r="E275" s="103"/>
      <c r="F275" s="63"/>
      <c r="L275" s="60"/>
      <c r="M275" s="60"/>
      <c r="N275" s="60"/>
    </row>
    <row r="276" spans="1:14" s="62" customFormat="1" ht="13.5" customHeight="1" x14ac:dyDescent="0.2">
      <c r="B276" s="60"/>
      <c r="C276" s="61"/>
      <c r="D276" s="61"/>
      <c r="E276" s="103"/>
      <c r="F276" s="63"/>
      <c r="L276" s="60"/>
      <c r="M276" s="60"/>
      <c r="N276" s="60"/>
    </row>
    <row r="278" spans="1:14" s="62" customFormat="1" ht="13.5" customHeight="1" x14ac:dyDescent="0.2">
      <c r="B278" s="80" t="s">
        <v>368</v>
      </c>
      <c r="C278" s="61"/>
      <c r="E278" s="100"/>
      <c r="F278" s="63" t="s">
        <v>630</v>
      </c>
      <c r="L278" s="60"/>
      <c r="M278" s="60"/>
      <c r="N278" s="60"/>
    </row>
    <row r="279" spans="1:14" s="62" customFormat="1" ht="13.5" customHeight="1" x14ac:dyDescent="0.2">
      <c r="A279" s="81">
        <v>1</v>
      </c>
      <c r="B279" s="144" t="s">
        <v>369</v>
      </c>
      <c r="C279" s="61">
        <f>集計表!GK43</f>
        <v>12</v>
      </c>
      <c r="D279" s="63">
        <f>C279/C286</f>
        <v>0.19047619047619047</v>
      </c>
      <c r="E279" s="100"/>
      <c r="F279" s="63">
        <v>0.25490196078431371</v>
      </c>
      <c r="L279" s="60"/>
      <c r="M279" s="60"/>
      <c r="N279" s="60"/>
    </row>
    <row r="280" spans="1:14" s="62" customFormat="1" ht="13.5" customHeight="1" x14ac:dyDescent="0.2">
      <c r="A280" s="81">
        <v>2</v>
      </c>
      <c r="B280" s="144" t="s">
        <v>370</v>
      </c>
      <c r="C280" s="61">
        <f>集計表!GL43</f>
        <v>14</v>
      </c>
      <c r="D280" s="63">
        <f>C280/C286</f>
        <v>0.22222222222222221</v>
      </c>
      <c r="E280" s="100"/>
      <c r="F280" s="63">
        <v>0.21568627450980393</v>
      </c>
      <c r="L280" s="60"/>
      <c r="M280" s="60"/>
      <c r="N280" s="60"/>
    </row>
    <row r="281" spans="1:14" s="62" customFormat="1" ht="13.5" customHeight="1" x14ac:dyDescent="0.2">
      <c r="A281" s="81">
        <v>3</v>
      </c>
      <c r="B281" s="144" t="s">
        <v>371</v>
      </c>
      <c r="C281" s="61">
        <f>集計表!GM43</f>
        <v>24</v>
      </c>
      <c r="D281" s="63">
        <f>C281/C286</f>
        <v>0.38095238095238093</v>
      </c>
      <c r="E281" s="100"/>
      <c r="F281" s="63">
        <v>0.41176470588235292</v>
      </c>
      <c r="L281" s="60"/>
      <c r="M281" s="60"/>
      <c r="N281" s="60"/>
    </row>
    <row r="282" spans="1:14" s="62" customFormat="1" ht="13.5" customHeight="1" x14ac:dyDescent="0.2">
      <c r="A282" s="81">
        <v>4</v>
      </c>
      <c r="B282" s="144" t="s">
        <v>362</v>
      </c>
      <c r="C282" s="61">
        <f>集計表!GN43</f>
        <v>4</v>
      </c>
      <c r="D282" s="63">
        <f>C282/C286</f>
        <v>6.3492063492063489E-2</v>
      </c>
      <c r="E282" s="100"/>
      <c r="F282" s="63">
        <v>7.8431372549019607E-2</v>
      </c>
      <c r="L282" s="60"/>
      <c r="M282" s="60"/>
      <c r="N282" s="60"/>
    </row>
    <row r="283" spans="1:14" s="62" customFormat="1" ht="13.5" customHeight="1" x14ac:dyDescent="0.2">
      <c r="A283" s="81">
        <v>5</v>
      </c>
      <c r="B283" s="144" t="s">
        <v>372</v>
      </c>
      <c r="C283" s="61">
        <f>集計表!GO43</f>
        <v>4</v>
      </c>
      <c r="D283" s="63">
        <f>C283/C286</f>
        <v>6.3492063492063489E-2</v>
      </c>
      <c r="E283" s="100"/>
      <c r="F283" s="63">
        <v>0</v>
      </c>
      <c r="L283" s="60"/>
      <c r="M283" s="60"/>
      <c r="N283" s="60"/>
    </row>
    <row r="284" spans="1:14" s="62" customFormat="1" ht="13.5" customHeight="1" x14ac:dyDescent="0.2">
      <c r="A284" s="81">
        <v>6</v>
      </c>
      <c r="B284" s="144" t="s">
        <v>373</v>
      </c>
      <c r="C284" s="61">
        <f>集計表!GP43</f>
        <v>3</v>
      </c>
      <c r="D284" s="63">
        <f>C284/C286</f>
        <v>4.7619047619047616E-2</v>
      </c>
      <c r="E284" s="100"/>
      <c r="F284" s="63">
        <v>3.9215686274509803E-2</v>
      </c>
      <c r="L284" s="60"/>
      <c r="M284" s="60"/>
      <c r="N284" s="60"/>
    </row>
    <row r="285" spans="1:14" s="62" customFormat="1" ht="13.5" customHeight="1" x14ac:dyDescent="0.2">
      <c r="A285" s="81">
        <v>7</v>
      </c>
      <c r="B285" s="144" t="s">
        <v>367</v>
      </c>
      <c r="C285" s="61">
        <f>集計表!GQ43</f>
        <v>2</v>
      </c>
      <c r="D285" s="63">
        <f>C285/C286</f>
        <v>3.1746031746031744E-2</v>
      </c>
      <c r="E285" s="100"/>
      <c r="F285" s="63">
        <v>0</v>
      </c>
      <c r="L285" s="60"/>
      <c r="M285" s="60"/>
      <c r="N285" s="60"/>
    </row>
    <row r="286" spans="1:14" s="62" customFormat="1" ht="13.5" customHeight="1" x14ac:dyDescent="0.2">
      <c r="B286" s="71" t="s">
        <v>66</v>
      </c>
      <c r="C286" s="64">
        <f>SUM(C279:C285)</f>
        <v>63</v>
      </c>
      <c r="D286" s="88">
        <f>SUM(D279:D285)</f>
        <v>0.99999999999999989</v>
      </c>
      <c r="E286" s="103"/>
      <c r="F286" s="63"/>
      <c r="L286" s="60"/>
      <c r="M286" s="60"/>
      <c r="N286" s="60"/>
    </row>
    <row r="287" spans="1:14" s="62" customFormat="1" ht="13.5" customHeight="1" x14ac:dyDescent="0.2">
      <c r="B287" s="73"/>
      <c r="C287" s="61"/>
      <c r="E287" s="100"/>
      <c r="F287" s="63"/>
      <c r="L287" s="60"/>
      <c r="M287" s="60"/>
      <c r="N287" s="60"/>
    </row>
    <row r="288" spans="1:14" s="62" customFormat="1" ht="13.5" customHeight="1" x14ac:dyDescent="0.2">
      <c r="B288" s="80" t="s">
        <v>374</v>
      </c>
      <c r="C288" s="61"/>
      <c r="E288" s="100"/>
      <c r="F288" s="63" t="s">
        <v>630</v>
      </c>
      <c r="L288" s="60"/>
      <c r="M288" s="60"/>
      <c r="N288" s="60"/>
    </row>
    <row r="289" spans="1:14" s="62" customFormat="1" ht="13.5" customHeight="1" x14ac:dyDescent="0.2">
      <c r="A289" s="81">
        <v>1</v>
      </c>
      <c r="B289" s="144" t="s">
        <v>375</v>
      </c>
      <c r="C289" s="61">
        <f>集計表!GR43</f>
        <v>14</v>
      </c>
      <c r="D289" s="63">
        <f>C289/C299</f>
        <v>0.18181818181818182</v>
      </c>
      <c r="E289" s="100"/>
      <c r="F289" s="63">
        <v>0.1076923076923077</v>
      </c>
      <c r="L289" s="60"/>
      <c r="M289" s="60"/>
      <c r="N289" s="60"/>
    </row>
    <row r="290" spans="1:14" s="62" customFormat="1" ht="13.5" customHeight="1" x14ac:dyDescent="0.2">
      <c r="A290" s="81">
        <v>2</v>
      </c>
      <c r="B290" s="144" t="s">
        <v>376</v>
      </c>
      <c r="C290" s="61">
        <f>集計表!GS43</f>
        <v>12</v>
      </c>
      <c r="D290" s="63">
        <f>C290/C299</f>
        <v>0.15584415584415584</v>
      </c>
      <c r="E290" s="100"/>
      <c r="F290" s="63">
        <v>0.13846153846153847</v>
      </c>
      <c r="L290" s="60"/>
      <c r="M290" s="60"/>
      <c r="N290" s="60"/>
    </row>
    <row r="291" spans="1:14" s="62" customFormat="1" ht="13.5" customHeight="1" x14ac:dyDescent="0.2">
      <c r="A291" s="81">
        <v>3</v>
      </c>
      <c r="B291" s="144" t="s">
        <v>377</v>
      </c>
      <c r="C291" s="61">
        <f>集計表!GT43</f>
        <v>15</v>
      </c>
      <c r="D291" s="63">
        <f>C291/C299</f>
        <v>0.19480519480519481</v>
      </c>
      <c r="E291" s="100"/>
      <c r="F291" s="63">
        <v>0.27692307692307694</v>
      </c>
      <c r="L291" s="60"/>
      <c r="M291" s="60"/>
      <c r="N291" s="60"/>
    </row>
    <row r="292" spans="1:14" s="62" customFormat="1" ht="13.5" customHeight="1" x14ac:dyDescent="0.2">
      <c r="A292" s="81">
        <v>4</v>
      </c>
      <c r="B292" s="144" t="s">
        <v>378</v>
      </c>
      <c r="C292" s="61">
        <f>集計表!GU43</f>
        <v>6</v>
      </c>
      <c r="D292" s="63">
        <f>C292/C299</f>
        <v>7.792207792207792E-2</v>
      </c>
      <c r="E292" s="100"/>
      <c r="F292" s="63">
        <v>6.1538461538461542E-2</v>
      </c>
      <c r="L292" s="60"/>
      <c r="M292" s="60"/>
      <c r="N292" s="60"/>
    </row>
    <row r="293" spans="1:14" s="62" customFormat="1" ht="13.5" customHeight="1" x14ac:dyDescent="0.2">
      <c r="A293" s="81">
        <v>5</v>
      </c>
      <c r="B293" s="144" t="s">
        <v>379</v>
      </c>
      <c r="C293" s="61">
        <f>集計表!GV43</f>
        <v>10</v>
      </c>
      <c r="D293" s="63">
        <f>C293/C299</f>
        <v>0.12987012987012986</v>
      </c>
      <c r="E293" s="100"/>
      <c r="F293" s="63">
        <v>0.16923076923076924</v>
      </c>
      <c r="L293" s="60"/>
      <c r="M293" s="60"/>
      <c r="N293" s="60"/>
    </row>
    <row r="294" spans="1:14" s="62" customFormat="1" ht="13.5" customHeight="1" x14ac:dyDescent="0.2">
      <c r="A294" s="81">
        <v>6</v>
      </c>
      <c r="B294" s="144" t="s">
        <v>380</v>
      </c>
      <c r="C294" s="61">
        <f>集計表!GW43</f>
        <v>8</v>
      </c>
      <c r="D294" s="63">
        <f>C294/C299</f>
        <v>0.1038961038961039</v>
      </c>
      <c r="E294" s="100"/>
      <c r="F294" s="63">
        <v>0.12307692307692308</v>
      </c>
      <c r="L294" s="60"/>
      <c r="M294" s="60"/>
      <c r="N294" s="60"/>
    </row>
    <row r="295" spans="1:14" s="62" customFormat="1" ht="13.5" customHeight="1" x14ac:dyDescent="0.2">
      <c r="A295" s="81">
        <v>7</v>
      </c>
      <c r="B295" s="144" t="s">
        <v>381</v>
      </c>
      <c r="C295" s="61">
        <f>集計表!GX43</f>
        <v>6</v>
      </c>
      <c r="D295" s="63">
        <f>C295/C299</f>
        <v>7.792207792207792E-2</v>
      </c>
      <c r="E295" s="100"/>
      <c r="F295" s="63">
        <v>9.2307692307692313E-2</v>
      </c>
      <c r="L295" s="60"/>
      <c r="M295" s="60"/>
      <c r="N295" s="60"/>
    </row>
    <row r="296" spans="1:14" s="62" customFormat="1" ht="13.5" customHeight="1" x14ac:dyDescent="0.2">
      <c r="A296" s="81">
        <v>8</v>
      </c>
      <c r="B296" s="144" t="s">
        <v>382</v>
      </c>
      <c r="C296" s="61">
        <f>集計表!GY43</f>
        <v>3</v>
      </c>
      <c r="D296" s="63">
        <f>C296/C299</f>
        <v>3.896103896103896E-2</v>
      </c>
      <c r="E296" s="100"/>
      <c r="F296" s="63">
        <v>0</v>
      </c>
      <c r="L296" s="60"/>
      <c r="M296" s="60"/>
      <c r="N296" s="60"/>
    </row>
    <row r="297" spans="1:14" s="62" customFormat="1" ht="13.5" customHeight="1" x14ac:dyDescent="0.2">
      <c r="A297" s="81">
        <v>9</v>
      </c>
      <c r="B297" s="144" t="s">
        <v>383</v>
      </c>
      <c r="C297" s="61">
        <f>集計表!GZ43</f>
        <v>2</v>
      </c>
      <c r="D297" s="63">
        <f>C297/C299</f>
        <v>2.5974025974025976E-2</v>
      </c>
      <c r="E297" s="100"/>
      <c r="F297" s="63">
        <v>3.0769230769230771E-2</v>
      </c>
      <c r="L297" s="60"/>
      <c r="M297" s="60"/>
      <c r="N297" s="60"/>
    </row>
    <row r="298" spans="1:14" s="62" customFormat="1" ht="13.5" customHeight="1" x14ac:dyDescent="0.2">
      <c r="A298" s="81">
        <v>10</v>
      </c>
      <c r="B298" t="s">
        <v>38</v>
      </c>
      <c r="C298" s="61">
        <f>集計表!HA43</f>
        <v>1</v>
      </c>
      <c r="D298" s="63">
        <f>C298/C299</f>
        <v>1.2987012987012988E-2</v>
      </c>
      <c r="E298" s="100"/>
      <c r="F298" s="63">
        <v>0</v>
      </c>
      <c r="L298" s="60"/>
      <c r="M298" s="60"/>
      <c r="N298" s="60"/>
    </row>
    <row r="299" spans="1:14" s="62" customFormat="1" ht="13.5" customHeight="1" x14ac:dyDescent="0.2">
      <c r="B299" s="71" t="s">
        <v>66</v>
      </c>
      <c r="C299" s="64">
        <f>SUM(C289:C298)</f>
        <v>77</v>
      </c>
      <c r="D299" s="88">
        <f>SUM(D289:D298)</f>
        <v>1.0000000000000002</v>
      </c>
      <c r="E299" s="103"/>
      <c r="F299" s="63"/>
      <c r="L299" s="60"/>
      <c r="M299" s="60"/>
      <c r="N299" s="60"/>
    </row>
    <row r="300" spans="1:14" s="62" customFormat="1" ht="13.5" customHeight="1" x14ac:dyDescent="0.2">
      <c r="B300" s="60"/>
      <c r="C300" s="61"/>
      <c r="D300" s="61"/>
      <c r="E300" s="103"/>
      <c r="F300" s="63"/>
      <c r="L300" s="60"/>
      <c r="M300" s="60"/>
      <c r="N300" s="60"/>
    </row>
    <row r="301" spans="1:14" s="62" customFormat="1" ht="13.5" customHeight="1" x14ac:dyDescent="0.2">
      <c r="B301" s="73"/>
      <c r="C301" s="61"/>
      <c r="E301" s="100"/>
      <c r="F301" s="63"/>
      <c r="L301" s="60"/>
      <c r="M301" s="60"/>
      <c r="N301" s="60"/>
    </row>
    <row r="302" spans="1:14" s="62" customFormat="1" ht="13.5" customHeight="1" x14ac:dyDescent="0.2">
      <c r="B302" s="80" t="s">
        <v>384</v>
      </c>
      <c r="C302" s="61"/>
      <c r="E302" s="100"/>
      <c r="F302" s="63" t="s">
        <v>469</v>
      </c>
      <c r="L302" s="60"/>
      <c r="M302" s="60"/>
      <c r="N302" s="60"/>
    </row>
    <row r="303" spans="1:14" s="62" customFormat="1" ht="13.5" customHeight="1" x14ac:dyDescent="0.2">
      <c r="A303" s="81">
        <v>1</v>
      </c>
      <c r="B303" t="s">
        <v>69</v>
      </c>
      <c r="C303" s="61">
        <f>集計表!HB43</f>
        <v>6</v>
      </c>
      <c r="D303" s="63">
        <f>C303/C306</f>
        <v>0.17647058823529413</v>
      </c>
      <c r="E303" s="100"/>
      <c r="F303" s="63">
        <v>0.34482758620689657</v>
      </c>
      <c r="L303" s="60"/>
      <c r="M303" s="60"/>
      <c r="N303" s="60"/>
    </row>
    <row r="304" spans="1:14" s="62" customFormat="1" ht="13.5" customHeight="1" x14ac:dyDescent="0.2">
      <c r="A304" s="81">
        <v>2</v>
      </c>
      <c r="B304" t="s">
        <v>70</v>
      </c>
      <c r="C304" s="61">
        <f>集計表!HC43</f>
        <v>27</v>
      </c>
      <c r="D304" s="63">
        <f>C304/C306</f>
        <v>0.79411764705882348</v>
      </c>
      <c r="E304" s="100"/>
      <c r="F304" s="63">
        <v>0.65517241379310343</v>
      </c>
      <c r="L304" s="60"/>
      <c r="M304" s="60"/>
      <c r="N304" s="60"/>
    </row>
    <row r="305" spans="1:14" s="62" customFormat="1" ht="13.5" customHeight="1" x14ac:dyDescent="0.2">
      <c r="A305" s="81">
        <v>3</v>
      </c>
      <c r="B305" t="s">
        <v>38</v>
      </c>
      <c r="C305" s="61">
        <f>集計表!HD43</f>
        <v>1</v>
      </c>
      <c r="D305" s="63">
        <f>C305/C306</f>
        <v>2.9411764705882353E-2</v>
      </c>
      <c r="E305" s="100"/>
      <c r="F305" s="63">
        <v>0</v>
      </c>
      <c r="L305" s="60"/>
      <c r="M305" s="60"/>
      <c r="N305" s="60"/>
    </row>
    <row r="306" spans="1:14" s="62" customFormat="1" ht="13.5" customHeight="1" x14ac:dyDescent="0.2">
      <c r="B306" s="71" t="s">
        <v>39</v>
      </c>
      <c r="C306" s="64">
        <f>SUM(C303:C305)</f>
        <v>34</v>
      </c>
      <c r="D306" s="88">
        <f>SUM(D303:D305)</f>
        <v>1</v>
      </c>
      <c r="E306" s="103"/>
      <c r="F306" s="63"/>
      <c r="L306" s="60"/>
      <c r="M306" s="60"/>
      <c r="N306" s="60"/>
    </row>
    <row r="307" spans="1:14" s="62" customFormat="1" ht="13.5" customHeight="1" x14ac:dyDescent="0.2">
      <c r="B307" s="60"/>
      <c r="C307" s="61"/>
      <c r="D307" s="61"/>
      <c r="E307" s="103"/>
      <c r="F307" s="63"/>
      <c r="L307" s="60"/>
      <c r="M307" s="60"/>
      <c r="N307" s="60"/>
    </row>
    <row r="308" spans="1:14" s="62" customFormat="1" ht="13.5" customHeight="1" x14ac:dyDescent="0.2">
      <c r="B308" s="73"/>
      <c r="C308" s="61"/>
      <c r="E308" s="100"/>
      <c r="F308" s="63"/>
      <c r="L308" s="60"/>
      <c r="M308" s="60"/>
      <c r="N308" s="60"/>
    </row>
    <row r="309" spans="1:14" s="62" customFormat="1" ht="13.5" customHeight="1" x14ac:dyDescent="0.2">
      <c r="B309" s="83" t="s">
        <v>385</v>
      </c>
      <c r="C309" s="61"/>
      <c r="E309" s="100"/>
      <c r="F309" s="63" t="s">
        <v>630</v>
      </c>
      <c r="L309" s="60"/>
      <c r="M309" s="60"/>
      <c r="N309" s="60"/>
    </row>
    <row r="310" spans="1:14" s="62" customFormat="1" ht="13.5" customHeight="1" x14ac:dyDescent="0.2">
      <c r="A310" s="81">
        <v>1</v>
      </c>
      <c r="B310" t="s">
        <v>386</v>
      </c>
      <c r="C310" s="61">
        <f>集計表!HE43</f>
        <v>2</v>
      </c>
      <c r="D310" s="63">
        <f>C310/C313</f>
        <v>0.33333333333333331</v>
      </c>
      <c r="E310" s="100"/>
      <c r="F310" s="249">
        <v>3</v>
      </c>
      <c r="L310" s="60"/>
      <c r="M310" s="60"/>
      <c r="N310" s="60"/>
    </row>
    <row r="311" spans="1:14" s="62" customFormat="1" ht="13.5" customHeight="1" x14ac:dyDescent="0.2">
      <c r="A311" s="81">
        <v>2</v>
      </c>
      <c r="B311" t="s">
        <v>387</v>
      </c>
      <c r="C311" s="61">
        <f>集計表!HF43</f>
        <v>3</v>
      </c>
      <c r="D311" s="63">
        <f>C311/C313</f>
        <v>0.5</v>
      </c>
      <c r="E311" s="100"/>
      <c r="F311" s="249">
        <v>11</v>
      </c>
      <c r="L311" s="60"/>
      <c r="M311" s="60"/>
      <c r="N311" s="60"/>
    </row>
    <row r="312" spans="1:14" s="62" customFormat="1" ht="13.5" customHeight="1" x14ac:dyDescent="0.2">
      <c r="A312" s="81">
        <v>3</v>
      </c>
      <c r="B312" t="s">
        <v>388</v>
      </c>
      <c r="C312" s="61">
        <f>集計表!HG43</f>
        <v>1</v>
      </c>
      <c r="D312" s="63">
        <f>C312/C313</f>
        <v>0.16666666666666666</v>
      </c>
      <c r="E312" s="100"/>
      <c r="F312" s="249">
        <v>14</v>
      </c>
      <c r="L312" s="60"/>
      <c r="M312" s="60"/>
      <c r="N312" s="60"/>
    </row>
    <row r="313" spans="1:14" s="62" customFormat="1" ht="13.5" customHeight="1" x14ac:dyDescent="0.2">
      <c r="B313" s="71" t="s">
        <v>39</v>
      </c>
      <c r="C313" s="64">
        <f>SUM(C310:C312)</f>
        <v>6</v>
      </c>
      <c r="D313" s="72">
        <f>SUM(D310:D312)</f>
        <v>0.99999999999999989</v>
      </c>
      <c r="E313" s="103"/>
      <c r="F313" s="63"/>
      <c r="L313" s="60"/>
      <c r="M313" s="60"/>
      <c r="N313" s="60"/>
    </row>
    <row r="314" spans="1:14" s="62" customFormat="1" ht="13.5" customHeight="1" x14ac:dyDescent="0.2">
      <c r="B314" s="74"/>
      <c r="C314" s="61"/>
      <c r="E314" s="100"/>
      <c r="F314" s="63"/>
      <c r="L314" s="60"/>
      <c r="M314" s="60"/>
      <c r="N314" s="60"/>
    </row>
    <row r="315" spans="1:14" s="62" customFormat="1" ht="13.5" customHeight="1" x14ac:dyDescent="0.2">
      <c r="B315" s="74"/>
      <c r="C315" s="61"/>
      <c r="E315" s="100"/>
      <c r="F315" s="63"/>
      <c r="L315" s="60"/>
      <c r="M315" s="60"/>
      <c r="N315" s="60"/>
    </row>
    <row r="316" spans="1:14" s="62" customFormat="1" ht="13.5" customHeight="1" x14ac:dyDescent="0.2">
      <c r="B316" s="83" t="s">
        <v>389</v>
      </c>
      <c r="C316" s="61"/>
      <c r="E316" s="100"/>
      <c r="F316" s="63"/>
      <c r="L316" s="60"/>
      <c r="M316" s="60"/>
      <c r="N316" s="60"/>
    </row>
    <row r="317" spans="1:14" s="62" customFormat="1" ht="13.5" customHeight="1" x14ac:dyDescent="0.2">
      <c r="A317" s="81">
        <v>1</v>
      </c>
      <c r="B317" t="s">
        <v>390</v>
      </c>
      <c r="C317" s="61">
        <f>集計表!HH43</f>
        <v>14</v>
      </c>
      <c r="D317" s="63">
        <f>C317/C324</f>
        <v>0.4375</v>
      </c>
      <c r="E317" s="100"/>
      <c r="F317" s="63"/>
      <c r="L317" s="60"/>
      <c r="M317" s="60"/>
      <c r="N317" s="60"/>
    </row>
    <row r="318" spans="1:14" s="62" customFormat="1" ht="13.5" customHeight="1" x14ac:dyDescent="0.2">
      <c r="A318" s="81">
        <v>2</v>
      </c>
      <c r="B318" t="s">
        <v>391</v>
      </c>
      <c r="C318" s="61">
        <f>集計表!HI43</f>
        <v>18</v>
      </c>
      <c r="D318" s="63">
        <f>C318/C324</f>
        <v>0.5625</v>
      </c>
      <c r="E318" s="100"/>
      <c r="F318" s="63"/>
      <c r="L318" s="60"/>
      <c r="M318" s="60"/>
      <c r="N318" s="60"/>
    </row>
    <row r="319" spans="1:14" s="62" customFormat="1" ht="13.5" customHeight="1" x14ac:dyDescent="0.2">
      <c r="A319" s="81" t="s">
        <v>392</v>
      </c>
      <c r="B319" t="s">
        <v>396</v>
      </c>
      <c r="C319" s="61">
        <f>集計表!HJ43</f>
        <v>0</v>
      </c>
      <c r="D319" s="63">
        <f>C319/C318</f>
        <v>0</v>
      </c>
      <c r="E319" s="100"/>
      <c r="F319" s="63"/>
      <c r="L319" s="60"/>
      <c r="M319" s="60"/>
      <c r="N319" s="60"/>
    </row>
    <row r="320" spans="1:14" s="62" customFormat="1" ht="13.5" customHeight="1" x14ac:dyDescent="0.2">
      <c r="A320" s="81" t="s">
        <v>393</v>
      </c>
      <c r="B320" t="s">
        <v>397</v>
      </c>
      <c r="C320" s="61">
        <f>集計表!HK43</f>
        <v>3</v>
      </c>
      <c r="D320" s="63">
        <f>C320/C318</f>
        <v>0.16666666666666666</v>
      </c>
      <c r="E320" s="100"/>
      <c r="F320" s="63"/>
      <c r="L320" s="60"/>
      <c r="M320" s="60"/>
      <c r="N320" s="60"/>
    </row>
    <row r="321" spans="1:14" s="62" customFormat="1" ht="13.5" customHeight="1" x14ac:dyDescent="0.2">
      <c r="A321" s="81" t="s">
        <v>394</v>
      </c>
      <c r="B321" t="s">
        <v>398</v>
      </c>
      <c r="C321" s="61">
        <f>集計表!H43</f>
        <v>1</v>
      </c>
      <c r="D321" s="63">
        <f>C321/C318</f>
        <v>5.5555555555555552E-2</v>
      </c>
      <c r="E321" s="100"/>
      <c r="F321" s="63"/>
      <c r="L321" s="60"/>
      <c r="M321" s="60"/>
      <c r="N321" s="60"/>
    </row>
    <row r="322" spans="1:14" s="62" customFormat="1" ht="13.5" customHeight="1" x14ac:dyDescent="0.2">
      <c r="A322" s="81" t="s">
        <v>395</v>
      </c>
      <c r="B322" t="s">
        <v>399</v>
      </c>
      <c r="C322" s="61">
        <f>集計表!HM43</f>
        <v>7</v>
      </c>
      <c r="D322" s="63">
        <f>C322/C318</f>
        <v>0.3888888888888889</v>
      </c>
      <c r="E322" s="100"/>
      <c r="F322" s="63"/>
      <c r="L322" s="60"/>
      <c r="M322" s="60"/>
      <c r="N322" s="60"/>
    </row>
    <row r="323" spans="1:14" s="62" customFormat="1" ht="13.5" customHeight="1" x14ac:dyDescent="0.2">
      <c r="A323" s="81"/>
      <c r="B323" t="s">
        <v>388</v>
      </c>
      <c r="C323" s="61">
        <f>集計表!HN43</f>
        <v>2</v>
      </c>
      <c r="D323" s="63">
        <f>C318/C324</f>
        <v>0.5625</v>
      </c>
      <c r="E323" s="100"/>
      <c r="F323" s="63"/>
      <c r="L323" s="60"/>
      <c r="M323" s="60"/>
      <c r="N323" s="60"/>
    </row>
    <row r="324" spans="1:14" s="62" customFormat="1" ht="13.5" customHeight="1" x14ac:dyDescent="0.2">
      <c r="B324" s="71" t="s">
        <v>66</v>
      </c>
      <c r="C324" s="64">
        <f>SUM(C317:C318)</f>
        <v>32</v>
      </c>
      <c r="D324" s="88">
        <f>SUM(D317:D323)</f>
        <v>2.1736111111111112</v>
      </c>
      <c r="E324" s="103"/>
      <c r="F324" s="63"/>
      <c r="L324" s="60"/>
      <c r="M324" s="60"/>
      <c r="N324" s="60"/>
    </row>
    <row r="325" spans="1:14" s="62" customFormat="1" ht="13.5" customHeight="1" x14ac:dyDescent="0.2">
      <c r="B325" s="74"/>
      <c r="C325" s="61"/>
      <c r="E325" s="100"/>
      <c r="F325" s="63"/>
      <c r="L325" s="60"/>
      <c r="M325" s="60"/>
      <c r="N325" s="60"/>
    </row>
    <row r="326" spans="1:14" s="62" customFormat="1" ht="13.5" customHeight="1" x14ac:dyDescent="0.2">
      <c r="B326" s="85" t="s">
        <v>71</v>
      </c>
      <c r="C326" s="61"/>
      <c r="E326" s="100"/>
      <c r="F326" s="63"/>
      <c r="L326" s="60"/>
      <c r="M326" s="60"/>
      <c r="N326" s="60"/>
    </row>
    <row r="327" spans="1:14" s="62" customFormat="1" ht="13.5" customHeight="1" x14ac:dyDescent="0.2">
      <c r="B327" s="73"/>
      <c r="C327" s="61"/>
      <c r="E327" s="100"/>
      <c r="F327" s="63"/>
      <c r="L327" s="60"/>
      <c r="M327" s="60"/>
      <c r="N327" s="60"/>
    </row>
    <row r="328" spans="1:14" s="62" customFormat="1" ht="13.5" customHeight="1" x14ac:dyDescent="0.2">
      <c r="B328" s="83" t="s">
        <v>420</v>
      </c>
      <c r="C328" s="61"/>
      <c r="E328" s="100"/>
      <c r="F328" s="63" t="s">
        <v>630</v>
      </c>
      <c r="L328" s="60"/>
      <c r="M328" s="60"/>
      <c r="N328" s="60"/>
    </row>
    <row r="329" spans="1:14" s="62" customFormat="1" ht="13.5" customHeight="1" x14ac:dyDescent="0.2">
      <c r="A329" s="62">
        <v>1</v>
      </c>
      <c r="B329" t="s">
        <v>421</v>
      </c>
      <c r="C329" s="61">
        <f>集計表!HO43</f>
        <v>3</v>
      </c>
      <c r="D329" s="63">
        <f>C329/C337</f>
        <v>8.8235294117647065E-2</v>
      </c>
      <c r="E329" s="100"/>
      <c r="F329" s="63">
        <v>6.8965517241379309E-2</v>
      </c>
      <c r="L329" s="60"/>
      <c r="M329" s="60"/>
      <c r="N329" s="60"/>
    </row>
    <row r="330" spans="1:14" s="62" customFormat="1" ht="13.5" customHeight="1" x14ac:dyDescent="0.2">
      <c r="A330" s="62">
        <v>2</v>
      </c>
      <c r="B330" t="s">
        <v>422</v>
      </c>
      <c r="C330" s="61">
        <f>集計表!HP43</f>
        <v>6</v>
      </c>
      <c r="D330" s="63">
        <f>C330/C337</f>
        <v>0.17647058823529413</v>
      </c>
      <c r="E330" s="100"/>
      <c r="F330" s="63">
        <v>0.17241379310344829</v>
      </c>
      <c r="L330" s="60"/>
      <c r="M330" s="60"/>
      <c r="N330" s="60"/>
    </row>
    <row r="331" spans="1:14" s="62" customFormat="1" ht="13.5" customHeight="1" x14ac:dyDescent="0.2">
      <c r="A331" s="62">
        <v>3</v>
      </c>
      <c r="B331" t="s">
        <v>350</v>
      </c>
      <c r="C331" s="61">
        <f>集計表!HQ43</f>
        <v>12</v>
      </c>
      <c r="D331" s="63">
        <f>C331/C337</f>
        <v>0.35294117647058826</v>
      </c>
      <c r="E331" s="100"/>
      <c r="F331" s="63">
        <v>0.37931034482758619</v>
      </c>
      <c r="L331" s="60"/>
      <c r="M331" s="60"/>
      <c r="N331" s="60"/>
    </row>
    <row r="332" spans="1:14" s="62" customFormat="1" ht="13.5" customHeight="1" x14ac:dyDescent="0.2">
      <c r="A332" s="62">
        <v>4</v>
      </c>
      <c r="B332" t="s">
        <v>423</v>
      </c>
      <c r="C332" s="61">
        <f>集計表!HR43</f>
        <v>1</v>
      </c>
      <c r="D332" s="63">
        <f>C332/C337</f>
        <v>2.9411764705882353E-2</v>
      </c>
      <c r="E332" s="100"/>
      <c r="F332" s="63">
        <v>0.10344827586206896</v>
      </c>
      <c r="L332" s="60"/>
      <c r="M332" s="60"/>
      <c r="N332" s="60"/>
    </row>
    <row r="333" spans="1:14" s="62" customFormat="1" ht="13.5" customHeight="1" x14ac:dyDescent="0.2">
      <c r="A333" s="62">
        <v>5</v>
      </c>
      <c r="B333" t="s">
        <v>424</v>
      </c>
      <c r="C333" s="61">
        <f>集計表!HS43</f>
        <v>4</v>
      </c>
      <c r="D333" s="63">
        <f>C333/C337</f>
        <v>0.11764705882352941</v>
      </c>
      <c r="E333" s="100"/>
      <c r="F333" s="63">
        <v>3.4482758620689655E-2</v>
      </c>
      <c r="L333" s="60"/>
      <c r="M333" s="60"/>
      <c r="N333" s="60"/>
    </row>
    <row r="334" spans="1:14" s="62" customFormat="1" ht="13.5" customHeight="1" x14ac:dyDescent="0.2">
      <c r="A334" s="62">
        <v>6</v>
      </c>
      <c r="B334" t="s">
        <v>55</v>
      </c>
      <c r="C334" s="61">
        <f>集計表!HT43</f>
        <v>0</v>
      </c>
      <c r="D334" s="63">
        <f>C334/C337</f>
        <v>0</v>
      </c>
      <c r="E334" s="100"/>
      <c r="F334" s="63">
        <v>0</v>
      </c>
      <c r="L334" s="60"/>
      <c r="M334" s="60"/>
      <c r="N334" s="60"/>
    </row>
    <row r="335" spans="1:14" s="62" customFormat="1" ht="13.5" customHeight="1" x14ac:dyDescent="0.2">
      <c r="A335" s="62">
        <v>7</v>
      </c>
      <c r="B335" t="s">
        <v>48</v>
      </c>
      <c r="C335" s="61">
        <f>集計表!HU43</f>
        <v>7</v>
      </c>
      <c r="D335" s="63">
        <f>C335/C337</f>
        <v>0.20588235294117646</v>
      </c>
      <c r="E335" s="100"/>
      <c r="F335" s="63">
        <v>0</v>
      </c>
      <c r="L335" s="60"/>
      <c r="M335" s="60"/>
      <c r="N335" s="60"/>
    </row>
    <row r="336" spans="1:14" s="62" customFormat="1" ht="13.5" customHeight="1" x14ac:dyDescent="0.2">
      <c r="A336" s="62">
        <v>8</v>
      </c>
      <c r="B336" t="s">
        <v>38</v>
      </c>
      <c r="C336" s="61">
        <f>集計表!HV43</f>
        <v>1</v>
      </c>
      <c r="D336" s="63">
        <f>C336/C337</f>
        <v>2.9411764705882353E-2</v>
      </c>
      <c r="E336" s="100"/>
      <c r="F336" s="63">
        <v>0.2413793103448276</v>
      </c>
      <c r="L336" s="60"/>
      <c r="M336" s="60"/>
      <c r="N336" s="60"/>
    </row>
    <row r="337" spans="1:14" s="62" customFormat="1" ht="13.5" customHeight="1" x14ac:dyDescent="0.2">
      <c r="B337" s="71" t="s">
        <v>39</v>
      </c>
      <c r="C337" s="64">
        <f>SUM(C329:C336)</f>
        <v>34</v>
      </c>
      <c r="D337" s="72">
        <f>SUM(D329:D336)</f>
        <v>1</v>
      </c>
      <c r="E337" s="103"/>
      <c r="F337" s="63"/>
      <c r="L337" s="60"/>
      <c r="M337" s="60"/>
      <c r="N337" s="60"/>
    </row>
    <row r="338" spans="1:14" s="62" customFormat="1" ht="13.5" customHeight="1" x14ac:dyDescent="0.2">
      <c r="B338" s="60"/>
      <c r="C338" s="61"/>
      <c r="D338" s="143"/>
      <c r="E338" s="103"/>
      <c r="F338" s="63"/>
      <c r="L338" s="60"/>
      <c r="M338" s="60"/>
      <c r="N338" s="60"/>
    </row>
    <row r="339" spans="1:14" s="62" customFormat="1" ht="13.5" customHeight="1" x14ac:dyDescent="0.2">
      <c r="B339" s="83" t="s">
        <v>425</v>
      </c>
      <c r="C339" s="61"/>
      <c r="E339" s="100"/>
      <c r="F339" s="63" t="s">
        <v>630</v>
      </c>
      <c r="L339" s="60"/>
      <c r="M339" s="60"/>
      <c r="N339" s="60"/>
    </row>
    <row r="340" spans="1:14" s="62" customFormat="1" ht="13.5" customHeight="1" x14ac:dyDescent="0.2">
      <c r="A340" s="62">
        <v>1</v>
      </c>
      <c r="B340" t="s">
        <v>426</v>
      </c>
      <c r="C340" s="61">
        <f>集計表!HW43</f>
        <v>9</v>
      </c>
      <c r="D340" s="63">
        <f>C340/C347</f>
        <v>0.26470588235294118</v>
      </c>
      <c r="E340" s="100"/>
      <c r="F340" s="63">
        <v>0.2413793103448276</v>
      </c>
      <c r="L340" s="60"/>
      <c r="M340" s="60"/>
      <c r="N340" s="60"/>
    </row>
    <row r="341" spans="1:14" s="62" customFormat="1" ht="13.5" customHeight="1" x14ac:dyDescent="0.2">
      <c r="A341" s="62">
        <v>2</v>
      </c>
      <c r="B341" t="s">
        <v>427</v>
      </c>
      <c r="C341" s="61">
        <f>集計表!HX43</f>
        <v>15</v>
      </c>
      <c r="D341" s="63">
        <f>C341/C347</f>
        <v>0.44117647058823528</v>
      </c>
      <c r="E341" s="100"/>
      <c r="F341" s="63">
        <v>0.51724137931034486</v>
      </c>
      <c r="L341" s="60"/>
      <c r="M341" s="60"/>
      <c r="N341" s="60"/>
    </row>
    <row r="342" spans="1:14" s="62" customFormat="1" ht="13.5" customHeight="1" x14ac:dyDescent="0.2">
      <c r="A342" s="62">
        <v>3</v>
      </c>
      <c r="B342" t="s">
        <v>428</v>
      </c>
      <c r="C342" s="61">
        <f>集計表!HY43</f>
        <v>6</v>
      </c>
      <c r="D342" s="63">
        <f>C342/C347</f>
        <v>0.17647058823529413</v>
      </c>
      <c r="E342" s="100"/>
      <c r="F342" s="63">
        <v>0.13793103448275862</v>
      </c>
      <c r="L342" s="60"/>
      <c r="M342" s="60"/>
      <c r="N342" s="60"/>
    </row>
    <row r="343" spans="1:14" s="62" customFormat="1" ht="13.5" customHeight="1" x14ac:dyDescent="0.2">
      <c r="A343" s="62">
        <v>4</v>
      </c>
      <c r="B343" t="s">
        <v>429</v>
      </c>
      <c r="C343" s="61">
        <f>集計表!HZ43</f>
        <v>0</v>
      </c>
      <c r="D343" s="63">
        <f>C343/C347</f>
        <v>0</v>
      </c>
      <c r="E343" s="100"/>
      <c r="F343" s="63">
        <v>6.8965517241379309E-2</v>
      </c>
      <c r="L343" s="60"/>
      <c r="M343" s="60"/>
      <c r="N343" s="60"/>
    </row>
    <row r="344" spans="1:14" s="62" customFormat="1" ht="13.5" customHeight="1" x14ac:dyDescent="0.2">
      <c r="A344" s="62">
        <v>5</v>
      </c>
      <c r="B344" t="s">
        <v>430</v>
      </c>
      <c r="C344" s="61">
        <f>集計表!IA43</f>
        <v>3</v>
      </c>
      <c r="D344" s="63">
        <f>C344/C347</f>
        <v>8.8235294117647065E-2</v>
      </c>
      <c r="E344" s="100"/>
      <c r="F344" s="63">
        <v>3.4482758620689655E-2</v>
      </c>
      <c r="L344" s="60"/>
      <c r="M344" s="60"/>
      <c r="N344" s="60"/>
    </row>
    <row r="345" spans="1:14" s="62" customFormat="1" ht="13.5" customHeight="1" x14ac:dyDescent="0.2">
      <c r="A345" s="62">
        <v>6</v>
      </c>
      <c r="B345" t="s">
        <v>431</v>
      </c>
      <c r="C345" s="61">
        <f>集計表!IB43</f>
        <v>0</v>
      </c>
      <c r="D345" s="63">
        <f>C345/C347</f>
        <v>0</v>
      </c>
      <c r="E345" s="100"/>
      <c r="F345" s="63">
        <v>0</v>
      </c>
      <c r="L345" s="60"/>
      <c r="M345" s="60"/>
      <c r="N345" s="60"/>
    </row>
    <row r="346" spans="1:14" s="62" customFormat="1" ht="13.5" customHeight="1" x14ac:dyDescent="0.2">
      <c r="A346" s="62">
        <v>7</v>
      </c>
      <c r="B346" t="s">
        <v>38</v>
      </c>
      <c r="C346" s="61">
        <f>集計表!IC43</f>
        <v>1</v>
      </c>
      <c r="D346" s="63">
        <f>C346/C347</f>
        <v>2.9411764705882353E-2</v>
      </c>
      <c r="E346" s="100"/>
      <c r="F346" s="63">
        <v>0</v>
      </c>
      <c r="L346" s="60"/>
      <c r="M346" s="60"/>
      <c r="N346" s="60"/>
    </row>
    <row r="347" spans="1:14" s="62" customFormat="1" ht="13.5" customHeight="1" x14ac:dyDescent="0.2">
      <c r="B347" s="71" t="s">
        <v>39</v>
      </c>
      <c r="C347" s="64">
        <f>SUM(C340:C346)</f>
        <v>34</v>
      </c>
      <c r="D347" s="72">
        <f>SUM(D340:D346)</f>
        <v>1</v>
      </c>
      <c r="E347" s="103"/>
      <c r="F347" s="63"/>
      <c r="L347" s="60"/>
      <c r="M347" s="60"/>
      <c r="N347" s="60"/>
    </row>
    <row r="348" spans="1:14" s="62" customFormat="1" ht="13.5" customHeight="1" x14ac:dyDescent="0.2">
      <c r="B348" s="60"/>
      <c r="C348" s="61"/>
      <c r="D348" s="143"/>
      <c r="E348" s="103"/>
      <c r="F348" s="63"/>
      <c r="L348" s="60"/>
      <c r="M348" s="60"/>
      <c r="N348" s="60"/>
    </row>
    <row r="349" spans="1:14" s="193" customFormat="1" ht="13.5" customHeight="1" x14ac:dyDescent="0.2">
      <c r="B349" s="80" t="s">
        <v>419</v>
      </c>
      <c r="C349" s="61"/>
      <c r="E349" s="100"/>
      <c r="F349" s="63" t="s">
        <v>631</v>
      </c>
      <c r="L349" s="192"/>
      <c r="M349" s="192"/>
      <c r="N349" s="192"/>
    </row>
    <row r="350" spans="1:14" s="193" customFormat="1" ht="13.5" customHeight="1" x14ac:dyDescent="0.2">
      <c r="A350" s="81">
        <v>1</v>
      </c>
      <c r="B350" s="159" t="s">
        <v>400</v>
      </c>
      <c r="C350" s="61">
        <f>集計表!ID43</f>
        <v>10</v>
      </c>
      <c r="D350" s="63">
        <f>C350/C372</f>
        <v>7.0921985815602842E-2</v>
      </c>
      <c r="E350" s="100"/>
      <c r="F350" s="63">
        <v>5.8823529411764705E-2</v>
      </c>
      <c r="L350" s="192"/>
      <c r="M350" s="192"/>
      <c r="N350" s="192"/>
    </row>
    <row r="351" spans="1:14" s="193" customFormat="1" ht="13.5" customHeight="1" x14ac:dyDescent="0.2">
      <c r="A351" s="81">
        <v>2</v>
      </c>
      <c r="B351" s="159" t="s">
        <v>401</v>
      </c>
      <c r="C351" s="61">
        <f>集計表!IE43</f>
        <v>3</v>
      </c>
      <c r="D351" s="63">
        <f>C351/C372</f>
        <v>2.1276595744680851E-2</v>
      </c>
      <c r="E351" s="100"/>
      <c r="F351" s="63">
        <v>2.5210084033613446E-2</v>
      </c>
      <c r="L351" s="192"/>
      <c r="M351" s="192"/>
      <c r="N351" s="192"/>
    </row>
    <row r="352" spans="1:14" s="193" customFormat="1" ht="13.5" customHeight="1" x14ac:dyDescent="0.2">
      <c r="A352" s="81">
        <v>3</v>
      </c>
      <c r="B352" s="159" t="s">
        <v>402</v>
      </c>
      <c r="C352" s="61">
        <f>集計表!IF43</f>
        <v>11</v>
      </c>
      <c r="D352" s="63">
        <f>C352/C372</f>
        <v>7.8014184397163122E-2</v>
      </c>
      <c r="E352" s="100"/>
      <c r="F352" s="63">
        <v>0.1092436974789916</v>
      </c>
      <c r="L352" s="192"/>
      <c r="M352" s="192"/>
      <c r="N352" s="192"/>
    </row>
    <row r="353" spans="1:14" s="193" customFormat="1" ht="13.5" customHeight="1" x14ac:dyDescent="0.2">
      <c r="A353" s="81">
        <v>4</v>
      </c>
      <c r="B353" s="159" t="s">
        <v>403</v>
      </c>
      <c r="C353" s="61">
        <f>集計表!IG43</f>
        <v>8</v>
      </c>
      <c r="D353" s="63">
        <f>C353/C372</f>
        <v>5.6737588652482268E-2</v>
      </c>
      <c r="E353" s="100"/>
      <c r="F353" s="63">
        <v>5.8823529411764705E-2</v>
      </c>
      <c r="L353" s="192"/>
      <c r="M353" s="192"/>
      <c r="N353" s="192"/>
    </row>
    <row r="354" spans="1:14" s="193" customFormat="1" ht="13.5" customHeight="1" x14ac:dyDescent="0.2">
      <c r="A354" s="81">
        <v>5</v>
      </c>
      <c r="B354" s="159" t="s">
        <v>404</v>
      </c>
      <c r="C354" s="61">
        <f>集計表!IH43</f>
        <v>9</v>
      </c>
      <c r="D354" s="63">
        <f>C354/C372</f>
        <v>6.3829787234042548E-2</v>
      </c>
      <c r="E354" s="100"/>
      <c r="F354" s="63">
        <v>1.680672268907563E-2</v>
      </c>
      <c r="L354" s="192"/>
      <c r="M354" s="192"/>
      <c r="N354" s="192"/>
    </row>
    <row r="355" spans="1:14" s="193" customFormat="1" ht="13.5" customHeight="1" x14ac:dyDescent="0.2">
      <c r="A355" s="81">
        <v>6</v>
      </c>
      <c r="B355" s="159" t="s">
        <v>405</v>
      </c>
      <c r="C355" s="61">
        <f>集計表!II43</f>
        <v>4</v>
      </c>
      <c r="D355" s="63">
        <f>C355/C372</f>
        <v>2.8368794326241134E-2</v>
      </c>
      <c r="E355" s="100"/>
      <c r="F355" s="63">
        <v>1.680672268907563E-2</v>
      </c>
      <c r="L355" s="192"/>
      <c r="M355" s="192"/>
      <c r="N355" s="192"/>
    </row>
    <row r="356" spans="1:14" s="193" customFormat="1" ht="13.5" customHeight="1" x14ac:dyDescent="0.2">
      <c r="A356" s="81">
        <v>7</v>
      </c>
      <c r="B356" s="159" t="s">
        <v>406</v>
      </c>
      <c r="C356" s="61">
        <f>集計表!IJ43</f>
        <v>10</v>
      </c>
      <c r="D356" s="63">
        <f>C356/C372</f>
        <v>7.0921985815602842E-2</v>
      </c>
      <c r="E356" s="100"/>
      <c r="F356" s="63">
        <v>3.3613445378151259E-2</v>
      </c>
      <c r="L356" s="192"/>
      <c r="M356" s="192"/>
      <c r="N356" s="192"/>
    </row>
    <row r="357" spans="1:14" s="193" customFormat="1" ht="13.5" customHeight="1" x14ac:dyDescent="0.2">
      <c r="A357" s="81">
        <v>8</v>
      </c>
      <c r="B357" s="159" t="s">
        <v>407</v>
      </c>
      <c r="C357" s="61">
        <f>集計表!IK43</f>
        <v>3</v>
      </c>
      <c r="D357" s="63">
        <f>C357/C372</f>
        <v>2.1276595744680851E-2</v>
      </c>
      <c r="E357" s="100"/>
      <c r="F357" s="63">
        <v>1.680672268907563E-2</v>
      </c>
      <c r="L357" s="192"/>
      <c r="M357" s="192"/>
      <c r="N357" s="192"/>
    </row>
    <row r="358" spans="1:14" s="193" customFormat="1" ht="13.5" customHeight="1" x14ac:dyDescent="0.2">
      <c r="A358" s="81">
        <v>9</v>
      </c>
      <c r="B358" s="159" t="s">
        <v>408</v>
      </c>
      <c r="C358" s="61">
        <f>集計表!IL43</f>
        <v>8</v>
      </c>
      <c r="D358" s="63">
        <f>C358/C372</f>
        <v>5.6737588652482268E-2</v>
      </c>
      <c r="E358" s="100"/>
      <c r="F358" s="63">
        <v>7.5630252100840331E-2</v>
      </c>
      <c r="L358" s="192"/>
      <c r="M358" s="192"/>
      <c r="N358" s="192"/>
    </row>
    <row r="359" spans="1:14" s="193" customFormat="1" ht="13.5" customHeight="1" x14ac:dyDescent="0.2">
      <c r="A359" s="81">
        <v>10</v>
      </c>
      <c r="B359" s="159" t="s">
        <v>409</v>
      </c>
      <c r="C359" s="61">
        <f>集計表!IM43</f>
        <v>19</v>
      </c>
      <c r="D359" s="63">
        <f>C359/C372</f>
        <v>0.13475177304964539</v>
      </c>
      <c r="E359" s="100"/>
      <c r="F359" s="63">
        <v>0.11764705882352941</v>
      </c>
      <c r="L359" s="192"/>
      <c r="M359" s="192"/>
      <c r="N359" s="192"/>
    </row>
    <row r="360" spans="1:14" s="193" customFormat="1" ht="13.5" customHeight="1" x14ac:dyDescent="0.2">
      <c r="A360" s="81">
        <v>11</v>
      </c>
      <c r="B360" s="159" t="s">
        <v>410</v>
      </c>
      <c r="C360" s="61">
        <f>集計表!IN43</f>
        <v>7</v>
      </c>
      <c r="D360" s="63">
        <f>C360/C372</f>
        <v>4.9645390070921988E-2</v>
      </c>
      <c r="E360" s="100"/>
      <c r="F360" s="63">
        <v>7.5630252100840331E-2</v>
      </c>
      <c r="L360" s="192"/>
      <c r="M360" s="192"/>
      <c r="N360" s="192"/>
    </row>
    <row r="361" spans="1:14" s="193" customFormat="1" ht="13.5" customHeight="1" x14ac:dyDescent="0.2">
      <c r="A361" s="81">
        <v>12</v>
      </c>
      <c r="B361" s="159" t="s">
        <v>411</v>
      </c>
      <c r="C361" s="61">
        <f>集計表!IO43</f>
        <v>5</v>
      </c>
      <c r="D361" s="63">
        <f>C361/C372</f>
        <v>3.5460992907801421E-2</v>
      </c>
      <c r="E361" s="100"/>
      <c r="F361" s="63">
        <v>3.3613445378151259E-2</v>
      </c>
      <c r="L361" s="192"/>
      <c r="M361" s="192"/>
      <c r="N361" s="192"/>
    </row>
    <row r="362" spans="1:14" s="193" customFormat="1" ht="13.5" customHeight="1" x14ac:dyDescent="0.2">
      <c r="A362" s="81">
        <v>13</v>
      </c>
      <c r="B362" s="159" t="s">
        <v>412</v>
      </c>
      <c r="C362" s="61">
        <f>集計表!IP43</f>
        <v>11</v>
      </c>
      <c r="D362" s="63">
        <f>C362/C372</f>
        <v>7.8014184397163122E-2</v>
      </c>
      <c r="E362" s="100"/>
      <c r="F362" s="63">
        <v>7.5630252100840331E-2</v>
      </c>
      <c r="L362" s="192"/>
      <c r="M362" s="192"/>
      <c r="N362" s="192"/>
    </row>
    <row r="363" spans="1:14" s="193" customFormat="1" ht="13.5" customHeight="1" x14ac:dyDescent="0.2">
      <c r="A363" s="81">
        <v>14</v>
      </c>
      <c r="B363" s="159" t="s">
        <v>413</v>
      </c>
      <c r="C363" s="61">
        <f>集計表!IQ43</f>
        <v>0</v>
      </c>
      <c r="D363" s="63">
        <f>C363/C372</f>
        <v>0</v>
      </c>
      <c r="E363" s="100"/>
      <c r="F363" s="63">
        <v>1.680672268907563E-2</v>
      </c>
      <c r="L363" s="192"/>
      <c r="M363" s="192"/>
      <c r="N363" s="192"/>
    </row>
    <row r="364" spans="1:14" s="193" customFormat="1" ht="13.5" customHeight="1" x14ac:dyDescent="0.2">
      <c r="A364" s="81">
        <v>15</v>
      </c>
      <c r="B364" s="160" t="s">
        <v>414</v>
      </c>
      <c r="C364" s="61">
        <f>集計表!IR43</f>
        <v>5</v>
      </c>
      <c r="D364" s="63">
        <f>C364/C372</f>
        <v>3.5460992907801421E-2</v>
      </c>
      <c r="E364" s="100"/>
      <c r="F364" s="63">
        <v>1.680672268907563E-2</v>
      </c>
      <c r="L364" s="192"/>
      <c r="M364" s="192"/>
      <c r="N364" s="192"/>
    </row>
    <row r="365" spans="1:14" s="193" customFormat="1" ht="13.5" customHeight="1" x14ac:dyDescent="0.2">
      <c r="A365" s="81">
        <v>16</v>
      </c>
      <c r="B365" s="160" t="s">
        <v>415</v>
      </c>
      <c r="C365" s="61">
        <f>集計表!IS43</f>
        <v>8</v>
      </c>
      <c r="D365" s="63">
        <f>C365/C372</f>
        <v>5.6737588652482268E-2</v>
      </c>
      <c r="E365" s="100"/>
      <c r="F365" s="63">
        <v>6.7226890756302518E-2</v>
      </c>
      <c r="L365" s="192"/>
      <c r="M365" s="192"/>
      <c r="N365" s="192"/>
    </row>
    <row r="366" spans="1:14" s="193" customFormat="1" ht="13.5" customHeight="1" x14ac:dyDescent="0.2">
      <c r="A366" s="81">
        <v>17</v>
      </c>
      <c r="B366" s="160" t="s">
        <v>416</v>
      </c>
      <c r="C366" s="61">
        <f>集計表!IT43</f>
        <v>3</v>
      </c>
      <c r="D366" s="63">
        <f>C366/C372</f>
        <v>2.1276595744680851E-2</v>
      </c>
      <c r="E366" s="100"/>
      <c r="F366" s="63">
        <v>2.5210084033613446E-2</v>
      </c>
      <c r="L366" s="192"/>
      <c r="M366" s="192"/>
      <c r="N366" s="192"/>
    </row>
    <row r="367" spans="1:14" s="193" customFormat="1" ht="13.5" customHeight="1" x14ac:dyDescent="0.2">
      <c r="A367" s="81">
        <v>18</v>
      </c>
      <c r="B367" s="160" t="s">
        <v>417</v>
      </c>
      <c r="C367" s="61">
        <f>集計表!IU43</f>
        <v>1</v>
      </c>
      <c r="D367" s="63">
        <f>C367/C372</f>
        <v>7.0921985815602835E-3</v>
      </c>
      <c r="E367" s="100"/>
      <c r="F367" s="63">
        <v>2.5210084033613446E-2</v>
      </c>
      <c r="L367" s="192"/>
      <c r="M367" s="192"/>
      <c r="N367" s="192"/>
    </row>
    <row r="368" spans="1:14" s="193" customFormat="1" ht="13.5" customHeight="1" x14ac:dyDescent="0.2">
      <c r="A368" s="81">
        <v>19</v>
      </c>
      <c r="B368" s="160" t="s">
        <v>418</v>
      </c>
      <c r="C368" s="61">
        <f>集計表!IV43</f>
        <v>11</v>
      </c>
      <c r="D368" s="63">
        <f>C368/C372</f>
        <v>7.8014184397163122E-2</v>
      </c>
      <c r="E368" s="100"/>
      <c r="F368" s="63">
        <v>0.11764705882352941</v>
      </c>
      <c r="L368" s="192"/>
      <c r="M368" s="192"/>
      <c r="N368" s="192"/>
    </row>
    <row r="369" spans="1:14" s="193" customFormat="1" ht="13.5" customHeight="1" x14ac:dyDescent="0.2">
      <c r="A369" s="81">
        <v>20</v>
      </c>
      <c r="B369" s="159" t="s">
        <v>55</v>
      </c>
      <c r="C369" s="61">
        <f>集計表!IW43</f>
        <v>2</v>
      </c>
      <c r="D369" s="63">
        <f>C369/C372</f>
        <v>1.4184397163120567E-2</v>
      </c>
      <c r="E369" s="100"/>
      <c r="F369" s="63">
        <v>8.4033613445378148E-3</v>
      </c>
      <c r="L369" s="192"/>
      <c r="M369" s="192"/>
      <c r="N369" s="192"/>
    </row>
    <row r="370" spans="1:14" s="193" customFormat="1" ht="13.5" customHeight="1" x14ac:dyDescent="0.2">
      <c r="A370" s="81">
        <v>21</v>
      </c>
      <c r="B370" s="159" t="s">
        <v>37</v>
      </c>
      <c r="C370" s="61">
        <f>集計表!IX43</f>
        <v>2</v>
      </c>
      <c r="D370" s="63">
        <f>C370/C372</f>
        <v>1.4184397163120567E-2</v>
      </c>
      <c r="E370" s="100"/>
      <c r="F370" s="63">
        <v>8.4033613445378148E-3</v>
      </c>
      <c r="L370" s="192"/>
      <c r="M370" s="192"/>
      <c r="N370" s="192"/>
    </row>
    <row r="371" spans="1:14" s="193" customFormat="1" ht="13.5" customHeight="1" x14ac:dyDescent="0.2">
      <c r="A371" s="81">
        <v>22</v>
      </c>
      <c r="B371" s="159" t="s">
        <v>38</v>
      </c>
      <c r="C371" s="61">
        <f>集計表!IY43</f>
        <v>1</v>
      </c>
      <c r="D371" s="63">
        <f>C371/C372</f>
        <v>7.0921985815602835E-3</v>
      </c>
      <c r="E371" s="100"/>
      <c r="F371" s="63">
        <v>0</v>
      </c>
      <c r="L371" s="192"/>
      <c r="M371" s="192"/>
      <c r="N371" s="192"/>
    </row>
    <row r="372" spans="1:14" s="193" customFormat="1" ht="13.5" customHeight="1" x14ac:dyDescent="0.2">
      <c r="B372" s="71" t="s">
        <v>39</v>
      </c>
      <c r="C372" s="64">
        <f>SUM(C350:C371)</f>
        <v>141</v>
      </c>
      <c r="D372" s="88">
        <f>SUM(D350:D371)</f>
        <v>1</v>
      </c>
      <c r="E372" s="103"/>
      <c r="F372" s="63"/>
      <c r="L372" s="192"/>
      <c r="M372" s="192"/>
      <c r="N372" s="192"/>
    </row>
    <row r="373" spans="1:14" s="193" customFormat="1" ht="13.5" customHeight="1" x14ac:dyDescent="0.2">
      <c r="B373" s="74"/>
      <c r="C373" s="61"/>
      <c r="E373" s="100"/>
      <c r="F373" s="63"/>
      <c r="L373" s="192"/>
      <c r="M373" s="192"/>
      <c r="N373" s="192"/>
    </row>
    <row r="374" spans="1:14" s="193" customFormat="1" ht="13.5" customHeight="1" x14ac:dyDescent="0.2">
      <c r="A374" s="205"/>
      <c r="B374" s="217" t="s">
        <v>503</v>
      </c>
      <c r="C374" s="218"/>
      <c r="D374" s="205"/>
      <c r="E374" s="219"/>
      <c r="F374" s="220"/>
      <c r="L374" s="192"/>
      <c r="M374" s="192"/>
      <c r="N374" s="192"/>
    </row>
    <row r="375" spans="1:14" s="193" customFormat="1" ht="13.5" customHeight="1" x14ac:dyDescent="0.2">
      <c r="A375" s="205"/>
      <c r="B375" s="206"/>
      <c r="C375" s="218"/>
      <c r="D375" s="205"/>
      <c r="E375" s="219"/>
      <c r="F375" s="220"/>
      <c r="L375" s="192"/>
      <c r="M375" s="192"/>
      <c r="N375" s="192"/>
    </row>
    <row r="376" spans="1:14" s="193" customFormat="1" ht="13.5" customHeight="1" x14ac:dyDescent="0.2">
      <c r="A376" s="205"/>
      <c r="B376" s="221" t="s">
        <v>504</v>
      </c>
      <c r="C376" s="218"/>
      <c r="D376" s="205"/>
      <c r="E376" s="219"/>
      <c r="F376" s="220" t="s">
        <v>631</v>
      </c>
      <c r="L376" s="192"/>
      <c r="M376" s="192"/>
      <c r="N376" s="192"/>
    </row>
    <row r="377" spans="1:14" s="193" customFormat="1" ht="13.5" customHeight="1" x14ac:dyDescent="0.2">
      <c r="A377" s="222">
        <v>1</v>
      </c>
      <c r="B377" s="127" t="s">
        <v>505</v>
      </c>
      <c r="C377" s="207">
        <f>集計表!IZ43</f>
        <v>33</v>
      </c>
      <c r="D377" s="220">
        <f>C377/C380</f>
        <v>0.97058823529411764</v>
      </c>
      <c r="E377" s="219"/>
      <c r="F377" s="220">
        <v>0.86206896551724133</v>
      </c>
      <c r="L377" s="192"/>
      <c r="M377" s="192"/>
      <c r="N377" s="192"/>
    </row>
    <row r="378" spans="1:14" s="193" customFormat="1" ht="13.5" customHeight="1" x14ac:dyDescent="0.2">
      <c r="A378" s="222">
        <v>2</v>
      </c>
      <c r="B378" s="127" t="s">
        <v>506</v>
      </c>
      <c r="C378" s="218">
        <f>集計表!JA43</f>
        <v>0</v>
      </c>
      <c r="D378" s="220">
        <f>C378/C380</f>
        <v>0</v>
      </c>
      <c r="E378" s="219"/>
      <c r="F378" s="220">
        <v>6.8965517241379309E-2</v>
      </c>
      <c r="L378" s="192"/>
      <c r="M378" s="192"/>
      <c r="N378" s="192"/>
    </row>
    <row r="379" spans="1:14" s="193" customFormat="1" ht="13.5" customHeight="1" x14ac:dyDescent="0.2">
      <c r="A379" s="222">
        <v>3</v>
      </c>
      <c r="B379" s="127" t="s">
        <v>38</v>
      </c>
      <c r="C379" s="218">
        <f>集計表!JB43</f>
        <v>1</v>
      </c>
      <c r="D379" s="220">
        <f>C379/C380</f>
        <v>2.9411764705882353E-2</v>
      </c>
      <c r="E379" s="219"/>
      <c r="F379" s="220">
        <v>6.8965517241379309E-2</v>
      </c>
      <c r="L379" s="192"/>
      <c r="M379" s="192"/>
      <c r="N379" s="192"/>
    </row>
    <row r="380" spans="1:14" s="193" customFormat="1" ht="13.5" customHeight="1" x14ac:dyDescent="0.2">
      <c r="A380" s="205"/>
      <c r="B380" s="223" t="s">
        <v>39</v>
      </c>
      <c r="C380" s="224">
        <f>SUM(C377:C379)</f>
        <v>34</v>
      </c>
      <c r="D380" s="225">
        <f>SUM(D377:D379)</f>
        <v>1</v>
      </c>
      <c r="E380" s="207"/>
      <c r="F380" s="220"/>
      <c r="L380" s="192"/>
      <c r="M380" s="192"/>
      <c r="N380" s="192"/>
    </row>
    <row r="381" spans="1:14" s="193" customFormat="1" ht="13.5" customHeight="1" x14ac:dyDescent="0.2">
      <c r="A381" s="205"/>
      <c r="B381" s="226"/>
      <c r="C381" s="218"/>
      <c r="D381" s="205"/>
      <c r="E381" s="219"/>
      <c r="F381" s="220"/>
      <c r="L381" s="192"/>
      <c r="M381" s="192"/>
      <c r="N381" s="192"/>
    </row>
    <row r="382" spans="1:14" s="193" customFormat="1" ht="13.5" customHeight="1" x14ac:dyDescent="0.2">
      <c r="A382" s="205"/>
      <c r="B382" s="221" t="s">
        <v>507</v>
      </c>
      <c r="C382" s="218"/>
      <c r="D382" s="205"/>
      <c r="E382" s="219"/>
      <c r="F382" s="220" t="s">
        <v>632</v>
      </c>
      <c r="L382" s="192"/>
      <c r="M382" s="192"/>
      <c r="N382" s="192"/>
    </row>
    <row r="383" spans="1:14" s="193" customFormat="1" ht="13.5" customHeight="1" x14ac:dyDescent="0.2">
      <c r="A383" s="222">
        <v>1</v>
      </c>
      <c r="B383" s="127" t="s">
        <v>508</v>
      </c>
      <c r="C383" s="218">
        <f>集計表!JC43</f>
        <v>3</v>
      </c>
      <c r="D383" s="220">
        <f>C383/C389</f>
        <v>8.8235294117647065E-2</v>
      </c>
      <c r="E383" s="219"/>
      <c r="F383" s="220">
        <v>0.17241379310344829</v>
      </c>
      <c r="L383" s="192"/>
      <c r="M383" s="192"/>
      <c r="N383" s="192"/>
    </row>
    <row r="384" spans="1:14" s="193" customFormat="1" ht="13.5" customHeight="1" x14ac:dyDescent="0.2">
      <c r="A384" s="222">
        <v>2</v>
      </c>
      <c r="B384" s="127" t="s">
        <v>509</v>
      </c>
      <c r="C384" s="218">
        <f>集計表!JD43</f>
        <v>2</v>
      </c>
      <c r="D384" s="220">
        <f>C384/C389</f>
        <v>5.8823529411764705E-2</v>
      </c>
      <c r="E384" s="219"/>
      <c r="F384" s="220">
        <v>3.4482758620689655E-2</v>
      </c>
      <c r="L384" s="192"/>
      <c r="M384" s="192"/>
      <c r="N384" s="192"/>
    </row>
    <row r="385" spans="1:14" s="193" customFormat="1" ht="13.5" customHeight="1" x14ac:dyDescent="0.2">
      <c r="A385" s="222">
        <v>3</v>
      </c>
      <c r="B385" s="127" t="s">
        <v>510</v>
      </c>
      <c r="C385" s="218">
        <f>集計表!JE43</f>
        <v>15</v>
      </c>
      <c r="D385" s="220">
        <f>C385/C389</f>
        <v>0.44117647058823528</v>
      </c>
      <c r="E385" s="219"/>
      <c r="F385" s="220">
        <v>0.37931034482758619</v>
      </c>
      <c r="L385" s="192"/>
      <c r="M385" s="192"/>
      <c r="N385" s="192"/>
    </row>
    <row r="386" spans="1:14" s="193" customFormat="1" ht="13.5" customHeight="1" x14ac:dyDescent="0.2">
      <c r="A386" s="222">
        <v>4</v>
      </c>
      <c r="B386" s="127" t="s">
        <v>511</v>
      </c>
      <c r="C386" s="218">
        <f>集計表!JF43</f>
        <v>12</v>
      </c>
      <c r="D386" s="220">
        <f>C386/C389</f>
        <v>0.35294117647058826</v>
      </c>
      <c r="E386" s="219"/>
      <c r="F386" s="220">
        <v>0.27586206896551724</v>
      </c>
      <c r="L386" s="192"/>
      <c r="M386" s="192"/>
      <c r="N386" s="192"/>
    </row>
    <row r="387" spans="1:14" s="193" customFormat="1" ht="13.5" customHeight="1" x14ac:dyDescent="0.2">
      <c r="A387" s="222">
        <v>5</v>
      </c>
      <c r="B387" s="127" t="s">
        <v>55</v>
      </c>
      <c r="C387" s="218">
        <f>集計表!JG43</f>
        <v>1</v>
      </c>
      <c r="D387" s="220">
        <f>C387/C389</f>
        <v>2.9411764705882353E-2</v>
      </c>
      <c r="E387" s="219"/>
      <c r="F387" s="220">
        <v>0</v>
      </c>
      <c r="L387" s="192"/>
      <c r="M387" s="192"/>
      <c r="N387" s="192"/>
    </row>
    <row r="388" spans="1:14" s="193" customFormat="1" ht="13.5" customHeight="1" x14ac:dyDescent="0.2">
      <c r="A388" s="222">
        <v>6</v>
      </c>
      <c r="B388" s="127" t="s">
        <v>38</v>
      </c>
      <c r="C388" s="218">
        <f>集計表!JH43</f>
        <v>1</v>
      </c>
      <c r="D388" s="220">
        <f>C388/C389</f>
        <v>2.9411764705882353E-2</v>
      </c>
      <c r="E388" s="219"/>
      <c r="F388" s="220">
        <v>3.4482758620689655E-2</v>
      </c>
      <c r="L388" s="192"/>
      <c r="M388" s="192"/>
      <c r="N388" s="192"/>
    </row>
    <row r="389" spans="1:14" s="193" customFormat="1" ht="13.5" customHeight="1" x14ac:dyDescent="0.2">
      <c r="A389" s="205"/>
      <c r="B389" s="223" t="s">
        <v>39</v>
      </c>
      <c r="C389" s="224">
        <f>SUM(C383:C388)</f>
        <v>34</v>
      </c>
      <c r="D389" s="225">
        <f>SUM(D383:D388)</f>
        <v>1</v>
      </c>
      <c r="E389" s="207"/>
      <c r="F389" s="220">
        <v>0.10344827586206896</v>
      </c>
      <c r="L389" s="192"/>
      <c r="M389" s="192"/>
      <c r="N389" s="192"/>
    </row>
    <row r="390" spans="1:14" s="193" customFormat="1" ht="13.5" customHeight="1" x14ac:dyDescent="0.2">
      <c r="B390" s="74"/>
      <c r="C390" s="61"/>
      <c r="E390" s="100"/>
      <c r="F390" s="63"/>
      <c r="L390" s="192"/>
      <c r="M390" s="192"/>
      <c r="N390" s="192"/>
    </row>
    <row r="391" spans="1:14" s="193" customFormat="1" ht="13.5" customHeight="1" x14ac:dyDescent="0.2">
      <c r="B391" s="80" t="s">
        <v>512</v>
      </c>
      <c r="C391" s="61"/>
      <c r="E391" s="100"/>
      <c r="F391" s="220" t="s">
        <v>632</v>
      </c>
      <c r="L391" s="192"/>
      <c r="M391" s="192"/>
      <c r="N391" s="192"/>
    </row>
    <row r="392" spans="1:14" s="193" customFormat="1" ht="13.5" customHeight="1" x14ac:dyDescent="0.2">
      <c r="A392" s="81">
        <v>1</v>
      </c>
      <c r="B392" s="188" t="s">
        <v>513</v>
      </c>
      <c r="C392" s="61">
        <f>集計表!JI43</f>
        <v>4</v>
      </c>
      <c r="D392" s="63">
        <f>C392/C398</f>
        <v>0.11428571428571428</v>
      </c>
      <c r="E392" s="100"/>
      <c r="F392" s="63">
        <v>6.8965517241379309E-2</v>
      </c>
      <c r="G392" s="193">
        <v>2</v>
      </c>
      <c r="L392" s="192"/>
      <c r="M392" s="192"/>
      <c r="N392" s="192"/>
    </row>
    <row r="393" spans="1:14" s="193" customFormat="1" ht="13.5" customHeight="1" x14ac:dyDescent="0.2">
      <c r="A393" s="81">
        <v>2</v>
      </c>
      <c r="B393" s="188" t="s">
        <v>514</v>
      </c>
      <c r="C393" s="61">
        <f>集計表!JJ43</f>
        <v>15</v>
      </c>
      <c r="D393" s="63">
        <f>C393/C398</f>
        <v>0.42857142857142855</v>
      </c>
      <c r="E393" s="100"/>
      <c r="F393" s="63">
        <v>0.51724137931034486</v>
      </c>
      <c r="G393" s="193">
        <v>15</v>
      </c>
      <c r="L393" s="192"/>
      <c r="M393" s="192"/>
      <c r="N393" s="192"/>
    </row>
    <row r="394" spans="1:14" s="193" customFormat="1" ht="13.5" customHeight="1" x14ac:dyDescent="0.2">
      <c r="A394" s="81">
        <v>3</v>
      </c>
      <c r="B394" s="188" t="s">
        <v>515</v>
      </c>
      <c r="C394" s="61">
        <f>集計表!JK43</f>
        <v>7</v>
      </c>
      <c r="D394" s="63">
        <f>C394/C398</f>
        <v>0.2</v>
      </c>
      <c r="E394" s="100"/>
      <c r="F394" s="63">
        <v>0.2413793103448276</v>
      </c>
      <c r="G394" s="193">
        <v>7</v>
      </c>
      <c r="L394" s="192"/>
      <c r="M394" s="192"/>
      <c r="N394" s="192"/>
    </row>
    <row r="395" spans="1:14" s="193" customFormat="1" ht="13.5" customHeight="1" x14ac:dyDescent="0.2">
      <c r="A395" s="81">
        <v>4</v>
      </c>
      <c r="B395" s="188" t="s">
        <v>55</v>
      </c>
      <c r="C395" s="61">
        <f>集計表!JL43</f>
        <v>3</v>
      </c>
      <c r="D395" s="63">
        <f>C395/C398</f>
        <v>8.5714285714285715E-2</v>
      </c>
      <c r="E395" s="100"/>
      <c r="F395" s="63">
        <v>6.8965517241379309E-2</v>
      </c>
      <c r="G395" s="193">
        <v>2</v>
      </c>
      <c r="L395" s="192"/>
      <c r="M395" s="192"/>
      <c r="N395" s="192"/>
    </row>
    <row r="396" spans="1:14" s="197" customFormat="1" ht="13.5" customHeight="1" x14ac:dyDescent="0.2">
      <c r="A396" s="81">
        <v>5</v>
      </c>
      <c r="B396" s="188" t="s">
        <v>627</v>
      </c>
      <c r="C396" s="61">
        <f>集計表!JM43</f>
        <v>4</v>
      </c>
      <c r="D396" s="63">
        <f>C396/C398</f>
        <v>0.11428571428571428</v>
      </c>
      <c r="E396" s="100"/>
      <c r="F396" s="63">
        <v>0</v>
      </c>
      <c r="G396" s="197">
        <v>0</v>
      </c>
      <c r="L396" s="196"/>
      <c r="M396" s="196"/>
      <c r="N396" s="196"/>
    </row>
    <row r="397" spans="1:14" s="193" customFormat="1" ht="13.5" customHeight="1" x14ac:dyDescent="0.2">
      <c r="A397" s="81">
        <v>6</v>
      </c>
      <c r="B397" t="s">
        <v>38</v>
      </c>
      <c r="C397" s="61">
        <f>集計表!JN43</f>
        <v>2</v>
      </c>
      <c r="D397" s="63">
        <f>C397/C398</f>
        <v>5.7142857142857141E-2</v>
      </c>
      <c r="E397" s="100"/>
      <c r="F397" s="63">
        <v>0.10344827586206896</v>
      </c>
      <c r="G397" s="193">
        <v>3</v>
      </c>
      <c r="L397" s="192"/>
      <c r="M397" s="192"/>
      <c r="N397" s="192"/>
    </row>
    <row r="398" spans="1:14" s="193" customFormat="1" ht="13.5" customHeight="1" x14ac:dyDescent="0.2">
      <c r="B398" s="71" t="s">
        <v>39</v>
      </c>
      <c r="C398" s="64">
        <f>SUM(C392:C397)</f>
        <v>35</v>
      </c>
      <c r="D398" s="88">
        <f>SUM(D392:D397)</f>
        <v>1</v>
      </c>
      <c r="E398" s="103"/>
      <c r="F398" s="63"/>
      <c r="L398" s="192"/>
      <c r="M398" s="192"/>
      <c r="N398" s="192"/>
    </row>
    <row r="399" spans="1:14" s="193" customFormat="1" ht="13.5" customHeight="1" x14ac:dyDescent="0.2">
      <c r="B399" s="74"/>
      <c r="C399" s="61"/>
      <c r="E399" s="100"/>
      <c r="F399" s="63"/>
      <c r="L399" s="192"/>
      <c r="M399" s="192"/>
      <c r="N399" s="192"/>
    </row>
    <row r="400" spans="1:14" s="193" customFormat="1" ht="13.5" customHeight="1" x14ac:dyDescent="0.2">
      <c r="B400" s="80" t="s">
        <v>516</v>
      </c>
      <c r="C400" s="61"/>
      <c r="E400" s="100"/>
      <c r="F400" s="63"/>
      <c r="L400" s="192"/>
      <c r="M400" s="192"/>
      <c r="N400" s="192"/>
    </row>
    <row r="401" spans="1:14" s="193" customFormat="1" ht="13.5" customHeight="1" x14ac:dyDescent="0.2">
      <c r="A401" s="81">
        <v>1</v>
      </c>
      <c r="B401" s="188" t="s">
        <v>517</v>
      </c>
      <c r="C401" s="61">
        <f>集計表!JO43</f>
        <v>18</v>
      </c>
      <c r="D401" s="63">
        <f>C401/C411</f>
        <v>0.20689655172413793</v>
      </c>
      <c r="E401" s="100"/>
      <c r="F401" s="63">
        <v>0.27692307692307694</v>
      </c>
      <c r="G401" s="193">
        <v>18</v>
      </c>
      <c r="L401" s="192"/>
      <c r="M401" s="192"/>
      <c r="N401" s="192"/>
    </row>
    <row r="402" spans="1:14" s="193" customFormat="1" ht="13.5" customHeight="1" x14ac:dyDescent="0.2">
      <c r="A402" s="81">
        <v>2</v>
      </c>
      <c r="B402" s="188" t="s">
        <v>518</v>
      </c>
      <c r="C402" s="61">
        <f>集計表!JP43</f>
        <v>6</v>
      </c>
      <c r="D402" s="63">
        <f>C402/C411</f>
        <v>6.8965517241379309E-2</v>
      </c>
      <c r="E402" s="100"/>
      <c r="F402" s="63">
        <v>0.1076923076923077</v>
      </c>
      <c r="G402" s="193">
        <v>7</v>
      </c>
      <c r="L402" s="192"/>
      <c r="M402" s="192"/>
      <c r="N402" s="192"/>
    </row>
    <row r="403" spans="1:14" s="193" customFormat="1" ht="13.5" customHeight="1" x14ac:dyDescent="0.2">
      <c r="A403" s="81">
        <v>3</v>
      </c>
      <c r="B403" s="188" t="s">
        <v>519</v>
      </c>
      <c r="C403" s="61">
        <f>集計表!JQ43</f>
        <v>12</v>
      </c>
      <c r="D403" s="63">
        <f>C403/C411</f>
        <v>0.13793103448275862</v>
      </c>
      <c r="E403" s="100"/>
      <c r="F403" s="63">
        <v>0.13846153846153847</v>
      </c>
      <c r="G403" s="193">
        <v>9</v>
      </c>
      <c r="L403" s="192"/>
      <c r="M403" s="192"/>
      <c r="N403" s="192"/>
    </row>
    <row r="404" spans="1:14" s="193" customFormat="1" ht="13.5" customHeight="1" x14ac:dyDescent="0.2">
      <c r="A404" s="81">
        <v>4</v>
      </c>
      <c r="B404" s="188" t="s">
        <v>520</v>
      </c>
      <c r="C404" s="61">
        <f>集計表!JR43</f>
        <v>7</v>
      </c>
      <c r="D404" s="63">
        <f>C404/$C$411</f>
        <v>8.0459770114942528E-2</v>
      </c>
      <c r="E404" s="100"/>
      <c r="F404" s="63">
        <v>1.5384615384615385E-2</v>
      </c>
      <c r="G404" s="193">
        <v>1</v>
      </c>
      <c r="L404" s="192"/>
      <c r="M404" s="192"/>
      <c r="N404" s="192"/>
    </row>
    <row r="405" spans="1:14" s="193" customFormat="1" ht="13.5" customHeight="1" x14ac:dyDescent="0.2">
      <c r="A405" s="81">
        <v>5</v>
      </c>
      <c r="B405" s="188" t="s">
        <v>521</v>
      </c>
      <c r="C405" s="61">
        <f>集計表!JS43</f>
        <v>2</v>
      </c>
      <c r="D405" s="63">
        <f t="shared" ref="D405:D407" si="2">C405/$C$411</f>
        <v>2.2988505747126436E-2</v>
      </c>
      <c r="E405" s="100"/>
      <c r="F405" s="63">
        <v>4.6153846153846156E-2</v>
      </c>
      <c r="G405" s="193">
        <v>3</v>
      </c>
      <c r="L405" s="192"/>
      <c r="M405" s="192"/>
      <c r="N405" s="192"/>
    </row>
    <row r="406" spans="1:14" s="193" customFormat="1" ht="13.5" customHeight="1" x14ac:dyDescent="0.2">
      <c r="A406" s="81">
        <v>6</v>
      </c>
      <c r="B406" s="188" t="s">
        <v>522</v>
      </c>
      <c r="C406" s="61">
        <f>集計表!JT43</f>
        <v>17</v>
      </c>
      <c r="D406" s="63">
        <f t="shared" si="2"/>
        <v>0.19540229885057472</v>
      </c>
      <c r="E406" s="100"/>
      <c r="F406" s="63">
        <v>0.16923076923076924</v>
      </c>
      <c r="G406" s="193">
        <v>11</v>
      </c>
      <c r="L406" s="192"/>
      <c r="M406" s="192"/>
      <c r="N406" s="192"/>
    </row>
    <row r="407" spans="1:14" s="193" customFormat="1" ht="13.5" customHeight="1" x14ac:dyDescent="0.2">
      <c r="A407" s="81">
        <v>7</v>
      </c>
      <c r="B407" s="188" t="s">
        <v>523</v>
      </c>
      <c r="C407" s="61">
        <f>集計表!JU43</f>
        <v>13</v>
      </c>
      <c r="D407" s="63">
        <f t="shared" si="2"/>
        <v>0.14942528735632185</v>
      </c>
      <c r="E407" s="100"/>
      <c r="F407" s="63">
        <v>0.13846153846153847</v>
      </c>
      <c r="G407" s="193">
        <v>9</v>
      </c>
      <c r="L407" s="192"/>
      <c r="M407" s="192"/>
      <c r="N407" s="192"/>
    </row>
    <row r="408" spans="1:14" s="193" customFormat="1" ht="13.5" customHeight="1" x14ac:dyDescent="0.2">
      <c r="A408" s="81">
        <v>8</v>
      </c>
      <c r="B408" s="188" t="s">
        <v>524</v>
      </c>
      <c r="C408" s="61">
        <f>集計表!JV43</f>
        <v>9</v>
      </c>
      <c r="D408" s="63">
        <f>C408/C411</f>
        <v>0.10344827586206896</v>
      </c>
      <c r="E408" s="100"/>
      <c r="F408" s="63">
        <v>9.2307692307692313E-2</v>
      </c>
      <c r="G408" s="193">
        <v>6</v>
      </c>
      <c r="L408" s="192"/>
      <c r="M408" s="192"/>
      <c r="N408" s="192"/>
    </row>
    <row r="409" spans="1:14" s="193" customFormat="1" ht="13.5" customHeight="1" x14ac:dyDescent="0.2">
      <c r="A409" s="81">
        <v>9</v>
      </c>
      <c r="B409" s="188" t="s">
        <v>432</v>
      </c>
      <c r="C409" s="61">
        <f>集計表!JW43</f>
        <v>0</v>
      </c>
      <c r="D409" s="63">
        <f>C409/C411</f>
        <v>0</v>
      </c>
      <c r="E409" s="100"/>
      <c r="F409" s="63">
        <v>1.5384615384615385E-2</v>
      </c>
      <c r="G409" s="193">
        <v>1</v>
      </c>
      <c r="L409" s="192"/>
      <c r="M409" s="192"/>
      <c r="N409" s="192"/>
    </row>
    <row r="410" spans="1:14" s="193" customFormat="1" ht="13.5" customHeight="1" x14ac:dyDescent="0.2">
      <c r="A410" s="81">
        <v>10</v>
      </c>
      <c r="B410" s="188" t="s">
        <v>38</v>
      </c>
      <c r="C410" s="61">
        <f>集計表!JX43</f>
        <v>3</v>
      </c>
      <c r="D410" s="63">
        <f>C410/C411</f>
        <v>3.4482758620689655E-2</v>
      </c>
      <c r="E410" s="100"/>
      <c r="F410" s="63">
        <v>0</v>
      </c>
      <c r="G410" s="193">
        <v>0</v>
      </c>
      <c r="L410" s="192"/>
      <c r="M410" s="192"/>
      <c r="N410" s="192"/>
    </row>
    <row r="411" spans="1:14" s="193" customFormat="1" ht="13.5" customHeight="1" x14ac:dyDescent="0.2">
      <c r="B411" s="71" t="s">
        <v>39</v>
      </c>
      <c r="C411" s="64">
        <f>SUM(C401:C410)</f>
        <v>87</v>
      </c>
      <c r="D411" s="88">
        <f>SUM(D401:D410)</f>
        <v>1</v>
      </c>
      <c r="E411" s="103"/>
      <c r="F411" s="63"/>
      <c r="L411" s="192"/>
      <c r="M411" s="192"/>
      <c r="N411" s="192"/>
    </row>
    <row r="412" spans="1:14" s="193" customFormat="1" ht="13.5" customHeight="1" x14ac:dyDescent="0.2">
      <c r="B412" s="74"/>
      <c r="C412" s="61"/>
      <c r="E412" s="100"/>
      <c r="F412" s="63"/>
      <c r="L412" s="192"/>
      <c r="M412" s="192"/>
      <c r="N412" s="192"/>
    </row>
    <row r="413" spans="1:14" s="193" customFormat="1" ht="13.5" customHeight="1" x14ac:dyDescent="0.2">
      <c r="A413" s="205"/>
      <c r="B413" s="217" t="s">
        <v>562</v>
      </c>
      <c r="C413" s="218"/>
      <c r="D413" s="205"/>
      <c r="E413" s="219"/>
      <c r="F413" s="220"/>
      <c r="G413" s="205"/>
      <c r="H413" s="205"/>
      <c r="I413" s="205"/>
      <c r="L413" s="192"/>
      <c r="M413" s="192"/>
      <c r="N413" s="192"/>
    </row>
    <row r="414" spans="1:14" s="193" customFormat="1" ht="13.5" customHeight="1" x14ac:dyDescent="0.2">
      <c r="A414" s="205"/>
      <c r="B414" s="226"/>
      <c r="C414" s="218"/>
      <c r="D414" s="205"/>
      <c r="E414" s="219"/>
      <c r="F414" s="220"/>
      <c r="G414" s="205"/>
      <c r="H414" s="205"/>
      <c r="I414" s="205"/>
      <c r="L414" s="192"/>
      <c r="M414" s="192"/>
      <c r="N414" s="192"/>
    </row>
    <row r="415" spans="1:14" s="193" customFormat="1" ht="13.5" customHeight="1" x14ac:dyDescent="0.2">
      <c r="A415" s="205"/>
      <c r="B415" s="232" t="s">
        <v>563</v>
      </c>
      <c r="C415" s="218"/>
      <c r="D415" s="205"/>
      <c r="E415" s="219"/>
      <c r="F415" s="220"/>
      <c r="G415" s="205"/>
      <c r="H415" s="205"/>
      <c r="I415" s="205"/>
      <c r="L415" s="192"/>
      <c r="M415" s="192"/>
      <c r="N415" s="192"/>
    </row>
    <row r="416" spans="1:14" s="193" customFormat="1" ht="13.5" customHeight="1" x14ac:dyDescent="0.2">
      <c r="A416" s="205"/>
      <c r="B416" s="232" t="s">
        <v>593</v>
      </c>
      <c r="C416" s="218"/>
      <c r="D416" s="205"/>
      <c r="E416" s="219"/>
      <c r="F416" s="220" t="s">
        <v>632</v>
      </c>
      <c r="G416" s="205"/>
      <c r="H416" s="205"/>
      <c r="I416" s="205"/>
      <c r="L416" s="192"/>
      <c r="M416" s="192"/>
      <c r="N416" s="192"/>
    </row>
    <row r="417" spans="1:14" s="193" customFormat="1" ht="13.5" customHeight="1" x14ac:dyDescent="0.2">
      <c r="A417" s="205">
        <v>1</v>
      </c>
      <c r="B417" s="226" t="s">
        <v>564</v>
      </c>
      <c r="C417" s="218">
        <f>集計表!JY43</f>
        <v>8</v>
      </c>
      <c r="D417" s="220">
        <f>C417/C426</f>
        <v>0.44444444444444442</v>
      </c>
      <c r="E417" s="219"/>
      <c r="F417" s="220">
        <v>0.31818181818181818</v>
      </c>
      <c r="G417" s="205"/>
      <c r="H417" s="205"/>
      <c r="I417" s="205"/>
      <c r="L417" s="192"/>
      <c r="M417" s="192"/>
      <c r="N417" s="192"/>
    </row>
    <row r="418" spans="1:14" s="193" customFormat="1" ht="13.5" customHeight="1" x14ac:dyDescent="0.2">
      <c r="A418" s="205">
        <v>2</v>
      </c>
      <c r="B418" s="226" t="s">
        <v>565</v>
      </c>
      <c r="C418" s="218">
        <f>集計表!JZ43</f>
        <v>1</v>
      </c>
      <c r="D418" s="220">
        <f>C418/C426</f>
        <v>5.5555555555555552E-2</v>
      </c>
      <c r="E418" s="219"/>
      <c r="F418" s="220">
        <v>0.13636363636363635</v>
      </c>
      <c r="G418" s="205"/>
      <c r="H418" s="205"/>
      <c r="I418" s="205"/>
      <c r="L418" s="192"/>
      <c r="M418" s="192"/>
      <c r="N418" s="192"/>
    </row>
    <row r="419" spans="1:14" s="193" customFormat="1" ht="13.5" customHeight="1" x14ac:dyDescent="0.2">
      <c r="A419" s="205">
        <v>3</v>
      </c>
      <c r="B419" s="144" t="s">
        <v>566</v>
      </c>
      <c r="C419" s="218">
        <f>集計表!KA43</f>
        <v>0</v>
      </c>
      <c r="D419" s="220">
        <f>C419/C426</f>
        <v>0</v>
      </c>
      <c r="E419" s="219"/>
      <c r="F419" s="220">
        <v>4.5454545454545456E-2</v>
      </c>
      <c r="G419" s="205"/>
      <c r="H419" s="205"/>
      <c r="I419" s="205"/>
      <c r="L419" s="192"/>
      <c r="M419" s="192"/>
      <c r="N419" s="192"/>
    </row>
    <row r="420" spans="1:14" s="193" customFormat="1" ht="13.5" customHeight="1" x14ac:dyDescent="0.2">
      <c r="A420" s="205">
        <v>4</v>
      </c>
      <c r="B420" s="233" t="s">
        <v>567</v>
      </c>
      <c r="C420" s="218">
        <f>集計表!KB43</f>
        <v>4</v>
      </c>
      <c r="D420" s="220">
        <f>C420/C426</f>
        <v>0.22222222222222221</v>
      </c>
      <c r="E420" s="219"/>
      <c r="F420" s="220">
        <v>0.27272727272727271</v>
      </c>
      <c r="G420" s="205"/>
      <c r="H420" s="205"/>
      <c r="I420" s="205"/>
      <c r="L420" s="192"/>
      <c r="M420" s="192"/>
      <c r="N420" s="192"/>
    </row>
    <row r="421" spans="1:14" s="193" customFormat="1" ht="13.5" customHeight="1" x14ac:dyDescent="0.2">
      <c r="A421" s="205">
        <v>5</v>
      </c>
      <c r="B421" s="205" t="s">
        <v>660</v>
      </c>
      <c r="C421" s="218">
        <f>集計表!KC43</f>
        <v>0</v>
      </c>
      <c r="D421" s="220">
        <f>C421/C426</f>
        <v>0</v>
      </c>
      <c r="E421" s="219"/>
      <c r="F421" s="220">
        <v>4.5454545454545456E-2</v>
      </c>
      <c r="G421" s="205"/>
      <c r="H421" s="205"/>
      <c r="I421" s="205"/>
      <c r="L421" s="192"/>
      <c r="M421" s="192"/>
      <c r="N421" s="192"/>
    </row>
    <row r="422" spans="1:14" s="193" customFormat="1" ht="13.5" customHeight="1" x14ac:dyDescent="0.2">
      <c r="A422" s="205">
        <v>6</v>
      </c>
      <c r="B422" s="144" t="s">
        <v>569</v>
      </c>
      <c r="C422" s="218">
        <f>集計表!KD43</f>
        <v>5</v>
      </c>
      <c r="D422" s="220">
        <f>C422/C426</f>
        <v>0.27777777777777779</v>
      </c>
      <c r="E422" s="219"/>
      <c r="F422" s="220">
        <v>0.13636363636363635</v>
      </c>
      <c r="G422" s="205"/>
      <c r="H422" s="205"/>
      <c r="I422" s="205"/>
      <c r="L422" s="192"/>
      <c r="M422" s="192"/>
      <c r="N422" s="192"/>
    </row>
    <row r="423" spans="1:14" s="193" customFormat="1" ht="13.5" customHeight="1" x14ac:dyDescent="0.2">
      <c r="A423" s="205">
        <v>7</v>
      </c>
      <c r="B423" s="144" t="s">
        <v>570</v>
      </c>
      <c r="C423" s="218">
        <f>集計表!KE43</f>
        <v>0</v>
      </c>
      <c r="D423" s="220">
        <f>C423/C426</f>
        <v>0</v>
      </c>
      <c r="E423" s="219"/>
      <c r="F423" s="220">
        <v>0</v>
      </c>
      <c r="G423" s="205"/>
      <c r="H423" s="205"/>
      <c r="I423" s="205"/>
      <c r="L423" s="192"/>
      <c r="M423" s="192"/>
      <c r="N423" s="192"/>
    </row>
    <row r="424" spans="1:14" s="193" customFormat="1" ht="13.5" customHeight="1" x14ac:dyDescent="0.2">
      <c r="A424" s="205">
        <v>8</v>
      </c>
      <c r="B424" s="144" t="s">
        <v>55</v>
      </c>
      <c r="C424" s="218">
        <f>集計表!KF43</f>
        <v>0</v>
      </c>
      <c r="D424" s="220">
        <f>C424/C426</f>
        <v>0</v>
      </c>
      <c r="E424" s="219"/>
      <c r="F424" s="220">
        <v>4.5454545454545456E-2</v>
      </c>
      <c r="G424" s="205"/>
      <c r="H424" s="205"/>
      <c r="I424" s="205"/>
      <c r="L424" s="192"/>
      <c r="M424" s="192"/>
      <c r="N424" s="192"/>
    </row>
    <row r="425" spans="1:14" s="193" customFormat="1" ht="13.5" customHeight="1" x14ac:dyDescent="0.2">
      <c r="A425" s="205"/>
      <c r="B425" s="234" t="s">
        <v>38</v>
      </c>
      <c r="C425" s="218">
        <f>集計表!KG43</f>
        <v>7</v>
      </c>
      <c r="D425" s="220">
        <f>C425/C426</f>
        <v>0.3888888888888889</v>
      </c>
      <c r="E425" s="219"/>
      <c r="F425" s="220">
        <v>0</v>
      </c>
      <c r="G425" s="205"/>
      <c r="H425" s="205"/>
      <c r="I425" s="205"/>
      <c r="L425" s="192"/>
      <c r="M425" s="192"/>
      <c r="N425" s="192"/>
    </row>
    <row r="426" spans="1:14" s="193" customFormat="1" ht="13.5" customHeight="1" x14ac:dyDescent="0.2">
      <c r="A426" s="205"/>
      <c r="B426" s="223" t="s">
        <v>39</v>
      </c>
      <c r="C426" s="224">
        <f>SUM(C417:C424)</f>
        <v>18</v>
      </c>
      <c r="D426" s="225">
        <f>SUM(D417:D425)</f>
        <v>1.3888888888888888</v>
      </c>
      <c r="E426" s="207"/>
      <c r="F426" s="220"/>
      <c r="G426" s="205"/>
      <c r="H426" s="205"/>
      <c r="I426" s="205"/>
      <c r="L426" s="192"/>
      <c r="M426" s="192"/>
      <c r="N426" s="192"/>
    </row>
    <row r="427" spans="1:14" s="193" customFormat="1" ht="13.5" customHeight="1" x14ac:dyDescent="0.2">
      <c r="A427" s="205"/>
      <c r="B427" s="144"/>
      <c r="C427" s="218"/>
      <c r="D427" s="235"/>
      <c r="E427" s="207"/>
      <c r="F427" s="220"/>
      <c r="G427" s="205"/>
      <c r="H427" s="205"/>
      <c r="I427" s="205"/>
      <c r="L427" s="192"/>
      <c r="M427" s="192"/>
      <c r="N427" s="192"/>
    </row>
    <row r="428" spans="1:14" s="193" customFormat="1" ht="13.5" customHeight="1" x14ac:dyDescent="0.2">
      <c r="A428" s="205"/>
      <c r="B428" s="221" t="s">
        <v>594</v>
      </c>
      <c r="C428" s="218"/>
      <c r="D428" s="235"/>
      <c r="E428" s="207"/>
      <c r="F428" s="220" t="s">
        <v>632</v>
      </c>
      <c r="G428" s="205"/>
      <c r="H428" s="205"/>
      <c r="I428" s="205"/>
      <c r="L428" s="192"/>
      <c r="M428" s="192"/>
      <c r="N428" s="192"/>
    </row>
    <row r="429" spans="1:14" s="193" customFormat="1" ht="13.5" customHeight="1" x14ac:dyDescent="0.2">
      <c r="A429" s="205">
        <v>1</v>
      </c>
      <c r="B429" s="226" t="s">
        <v>564</v>
      </c>
      <c r="C429" s="218">
        <f>集計表!KH43</f>
        <v>10</v>
      </c>
      <c r="D429" s="220">
        <f>C429/C438</f>
        <v>0.34482758620689657</v>
      </c>
      <c r="E429" s="219"/>
      <c r="F429" s="220">
        <v>0.31372549019607843</v>
      </c>
      <c r="G429" s="205"/>
      <c r="H429" s="205"/>
      <c r="I429" s="205"/>
      <c r="L429" s="192"/>
      <c r="M429" s="192"/>
      <c r="N429" s="192"/>
    </row>
    <row r="430" spans="1:14" s="193" customFormat="1" ht="13.5" customHeight="1" x14ac:dyDescent="0.2">
      <c r="A430" s="205">
        <v>2</v>
      </c>
      <c r="B430" s="226" t="s">
        <v>565</v>
      </c>
      <c r="C430" s="218">
        <f>集計表!$KI$43</f>
        <v>2</v>
      </c>
      <c r="D430" s="220">
        <f>C430/C438</f>
        <v>6.8965517241379309E-2</v>
      </c>
      <c r="E430" s="219"/>
      <c r="F430" s="220">
        <v>7.8431372549019607E-2</v>
      </c>
      <c r="G430" s="205"/>
      <c r="H430" s="205"/>
      <c r="I430" s="205"/>
      <c r="L430" s="192"/>
      <c r="M430" s="192"/>
      <c r="N430" s="192"/>
    </row>
    <row r="431" spans="1:14" s="193" customFormat="1" ht="13.5" customHeight="1" x14ac:dyDescent="0.2">
      <c r="A431" s="205">
        <v>3</v>
      </c>
      <c r="B431" s="144" t="s">
        <v>566</v>
      </c>
      <c r="C431" s="218">
        <f>集計表!$KJ$43</f>
        <v>1</v>
      </c>
      <c r="D431" s="220">
        <f>C431/C438</f>
        <v>3.4482758620689655E-2</v>
      </c>
      <c r="E431" s="219"/>
      <c r="F431" s="220">
        <v>1.9607843137254902E-2</v>
      </c>
      <c r="G431" s="205"/>
      <c r="H431" s="205"/>
      <c r="I431" s="205"/>
      <c r="L431" s="192"/>
      <c r="M431" s="192"/>
      <c r="N431" s="192"/>
    </row>
    <row r="432" spans="1:14" s="193" customFormat="1" ht="13.5" customHeight="1" x14ac:dyDescent="0.2">
      <c r="A432" s="205">
        <v>4</v>
      </c>
      <c r="B432" s="233" t="s">
        <v>567</v>
      </c>
      <c r="C432" s="218">
        <f>集計表!$KK$43</f>
        <v>6</v>
      </c>
      <c r="D432" s="220">
        <f>C432/C438</f>
        <v>0.20689655172413793</v>
      </c>
      <c r="E432" s="219"/>
      <c r="F432" s="220">
        <v>0.31372549019607843</v>
      </c>
      <c r="G432" s="205"/>
      <c r="H432" s="205"/>
      <c r="I432" s="205"/>
      <c r="L432" s="192"/>
      <c r="M432" s="192"/>
      <c r="N432" s="192"/>
    </row>
    <row r="433" spans="1:14" s="193" customFormat="1" ht="13.5" customHeight="1" x14ac:dyDescent="0.2">
      <c r="A433" s="205">
        <v>5</v>
      </c>
      <c r="B433" s="236" t="s">
        <v>568</v>
      </c>
      <c r="C433" s="218">
        <f>集計表!$KK$43</f>
        <v>6</v>
      </c>
      <c r="D433" s="220">
        <f>C433/C438</f>
        <v>0.20689655172413793</v>
      </c>
      <c r="E433" s="219"/>
      <c r="F433" s="220">
        <v>9.8039215686274508E-2</v>
      </c>
      <c r="G433" s="205"/>
      <c r="H433" s="205"/>
      <c r="I433" s="205"/>
      <c r="L433" s="192"/>
      <c r="M433" s="192"/>
      <c r="N433" s="192"/>
    </row>
    <row r="434" spans="1:14" s="193" customFormat="1" ht="13.5" customHeight="1" x14ac:dyDescent="0.2">
      <c r="A434" s="205">
        <v>6</v>
      </c>
      <c r="B434" s="144" t="s">
        <v>569</v>
      </c>
      <c r="C434" s="218">
        <f>集計表!$KM$43</f>
        <v>4</v>
      </c>
      <c r="D434" s="220">
        <f>C434/C438</f>
        <v>0.13793103448275862</v>
      </c>
      <c r="E434" s="219"/>
      <c r="F434" s="220">
        <v>0.15686274509803921</v>
      </c>
      <c r="G434" s="205"/>
      <c r="H434" s="205"/>
      <c r="I434" s="205"/>
      <c r="L434" s="192"/>
      <c r="M434" s="192"/>
      <c r="N434" s="192"/>
    </row>
    <row r="435" spans="1:14" s="193" customFormat="1" ht="13.5" customHeight="1" x14ac:dyDescent="0.2">
      <c r="A435" s="205">
        <v>7</v>
      </c>
      <c r="B435" s="144" t="s">
        <v>570</v>
      </c>
      <c r="C435" s="218">
        <f>集計表!$KN$43</f>
        <v>0</v>
      </c>
      <c r="D435" s="220">
        <f>C435/C438</f>
        <v>0</v>
      </c>
      <c r="E435" s="219"/>
      <c r="F435" s="220">
        <v>1.9607843137254902E-2</v>
      </c>
      <c r="G435" s="205"/>
      <c r="H435" s="205"/>
      <c r="I435" s="205"/>
      <c r="L435" s="192"/>
      <c r="M435" s="192"/>
      <c r="N435" s="192"/>
    </row>
    <row r="436" spans="1:14" s="193" customFormat="1" ht="13.5" customHeight="1" x14ac:dyDescent="0.2">
      <c r="A436" s="205">
        <v>8</v>
      </c>
      <c r="B436" s="144" t="s">
        <v>55</v>
      </c>
      <c r="C436" s="218">
        <f>集計表!$KO$43</f>
        <v>0</v>
      </c>
      <c r="D436" s="220">
        <f>C436/C438</f>
        <v>0</v>
      </c>
      <c r="E436" s="219"/>
      <c r="F436" s="220">
        <v>1.9607843137254902E-2</v>
      </c>
      <c r="G436" s="205"/>
      <c r="H436" s="205"/>
      <c r="I436" s="205"/>
      <c r="L436" s="192"/>
      <c r="M436" s="192"/>
      <c r="N436" s="192"/>
    </row>
    <row r="437" spans="1:14" s="193" customFormat="1" ht="13.5" customHeight="1" x14ac:dyDescent="0.2">
      <c r="A437" s="205"/>
      <c r="B437" s="234" t="s">
        <v>38</v>
      </c>
      <c r="C437" s="218">
        <f>集計表!$KP$43</f>
        <v>5</v>
      </c>
      <c r="D437" s="220">
        <f>C437/C438</f>
        <v>0.17241379310344829</v>
      </c>
      <c r="E437" s="219"/>
      <c r="F437" s="220"/>
      <c r="G437" s="205"/>
      <c r="H437" s="205"/>
      <c r="I437" s="205"/>
      <c r="L437" s="192"/>
      <c r="M437" s="192"/>
      <c r="N437" s="192"/>
    </row>
    <row r="438" spans="1:14" s="193" customFormat="1" ht="13.5" customHeight="1" x14ac:dyDescent="0.2">
      <c r="A438" s="205"/>
      <c r="B438" s="223" t="s">
        <v>39</v>
      </c>
      <c r="C438" s="224">
        <f>SUM(C429:C436)</f>
        <v>29</v>
      </c>
      <c r="D438" s="225">
        <f>SUM(D429:D437)</f>
        <v>1.1724137931034484</v>
      </c>
      <c r="E438" s="207"/>
      <c r="F438" s="220"/>
      <c r="G438" s="205"/>
      <c r="H438" s="205"/>
      <c r="I438" s="205"/>
      <c r="L438" s="192"/>
      <c r="M438" s="192"/>
      <c r="N438" s="192"/>
    </row>
    <row r="439" spans="1:14" s="193" customFormat="1" ht="13.5" customHeight="1" x14ac:dyDescent="0.2">
      <c r="A439" s="205"/>
      <c r="B439" s="226"/>
      <c r="C439" s="218"/>
      <c r="D439" s="205"/>
      <c r="E439" s="219"/>
      <c r="F439" s="220"/>
      <c r="G439" s="205"/>
      <c r="H439" s="205"/>
      <c r="I439" s="205"/>
      <c r="L439" s="192"/>
      <c r="M439" s="192"/>
      <c r="N439" s="192"/>
    </row>
    <row r="440" spans="1:14" s="193" customFormat="1" ht="13.5" customHeight="1" x14ac:dyDescent="0.2">
      <c r="A440" s="205"/>
      <c r="B440" s="221" t="s">
        <v>601</v>
      </c>
      <c r="C440" s="218"/>
      <c r="D440" s="205"/>
      <c r="E440" s="219"/>
      <c r="F440" s="220" t="s">
        <v>632</v>
      </c>
      <c r="G440" s="205"/>
      <c r="H440" s="205"/>
      <c r="I440" s="205"/>
      <c r="L440" s="192"/>
      <c r="M440" s="192"/>
      <c r="N440" s="192"/>
    </row>
    <row r="441" spans="1:14" s="193" customFormat="1" ht="13.5" customHeight="1" x14ac:dyDescent="0.2">
      <c r="A441" s="222">
        <v>1</v>
      </c>
      <c r="B441" s="237" t="s">
        <v>571</v>
      </c>
      <c r="C441" s="218">
        <f>集計表!$KQ$43</f>
        <v>6</v>
      </c>
      <c r="D441" s="220">
        <f>C441/C452</f>
        <v>0.12</v>
      </c>
      <c r="E441" s="219"/>
      <c r="F441" s="220">
        <v>8.4337349397590355E-2</v>
      </c>
      <c r="G441" s="205"/>
      <c r="H441" s="205"/>
      <c r="I441" s="205"/>
      <c r="L441" s="192"/>
      <c r="M441" s="192"/>
      <c r="N441" s="192"/>
    </row>
    <row r="442" spans="1:14" s="193" customFormat="1" ht="13.5" customHeight="1" x14ac:dyDescent="0.2">
      <c r="A442" s="222">
        <v>2</v>
      </c>
      <c r="B442" s="237" t="s">
        <v>572</v>
      </c>
      <c r="C442" s="218">
        <f>集計表!$KR$43</f>
        <v>3</v>
      </c>
      <c r="D442" s="220">
        <f>C442/C452</f>
        <v>0.06</v>
      </c>
      <c r="E442" s="219"/>
      <c r="F442" s="220">
        <v>6.0240963855421686E-2</v>
      </c>
      <c r="G442" s="205"/>
      <c r="H442" s="205"/>
      <c r="I442" s="205"/>
      <c r="L442" s="192"/>
      <c r="M442" s="192"/>
      <c r="N442" s="192"/>
    </row>
    <row r="443" spans="1:14" s="193" customFormat="1" ht="13.5" customHeight="1" x14ac:dyDescent="0.2">
      <c r="A443" s="222">
        <v>3</v>
      </c>
      <c r="B443" s="237" t="s">
        <v>573</v>
      </c>
      <c r="C443" s="218">
        <f>集計表!$KS$43</f>
        <v>13</v>
      </c>
      <c r="D443" s="220">
        <f>C443/C452</f>
        <v>0.26</v>
      </c>
      <c r="E443" s="219"/>
      <c r="F443" s="220">
        <v>0.25301204819277107</v>
      </c>
      <c r="G443" s="205"/>
      <c r="H443" s="205"/>
      <c r="I443" s="205"/>
      <c r="L443" s="192"/>
      <c r="M443" s="192"/>
      <c r="N443" s="192"/>
    </row>
    <row r="444" spans="1:14" s="193" customFormat="1" ht="13.5" customHeight="1" x14ac:dyDescent="0.2">
      <c r="A444" s="222">
        <v>4</v>
      </c>
      <c r="B444" s="237" t="s">
        <v>574</v>
      </c>
      <c r="C444" s="218">
        <f>集計表!$KT$43</f>
        <v>8</v>
      </c>
      <c r="D444" s="220">
        <f>C444/C452</f>
        <v>0.16</v>
      </c>
      <c r="E444" s="219"/>
      <c r="F444" s="220">
        <v>0.24096385542168675</v>
      </c>
      <c r="G444" s="205"/>
      <c r="H444" s="205"/>
      <c r="I444" s="205"/>
      <c r="L444" s="192"/>
      <c r="M444" s="192"/>
      <c r="N444" s="192"/>
    </row>
    <row r="445" spans="1:14" s="193" customFormat="1" ht="13.5" customHeight="1" x14ac:dyDescent="0.2">
      <c r="A445" s="222">
        <v>5</v>
      </c>
      <c r="B445" s="237" t="s">
        <v>575</v>
      </c>
      <c r="C445" s="218">
        <f>集計表!$KU$43</f>
        <v>6</v>
      </c>
      <c r="D445" s="220">
        <f>C445/C452</f>
        <v>0.12</v>
      </c>
      <c r="E445" s="219"/>
      <c r="F445" s="220">
        <v>8.4337349397590355E-2</v>
      </c>
      <c r="G445" s="205"/>
      <c r="H445" s="205"/>
      <c r="I445" s="205"/>
      <c r="L445" s="192"/>
      <c r="M445" s="192"/>
      <c r="N445" s="192"/>
    </row>
    <row r="446" spans="1:14" s="193" customFormat="1" ht="13.5" customHeight="1" x14ac:dyDescent="0.2">
      <c r="A446" s="222">
        <v>6</v>
      </c>
      <c r="B446" s="237" t="s">
        <v>576</v>
      </c>
      <c r="C446" s="218">
        <f>集計表!$KV$43</f>
        <v>5</v>
      </c>
      <c r="D446" s="220">
        <f>C446/C452</f>
        <v>0.1</v>
      </c>
      <c r="E446" s="219"/>
      <c r="F446" s="220">
        <v>3.614457831325301E-2</v>
      </c>
      <c r="G446" s="205"/>
      <c r="H446" s="205"/>
      <c r="I446" s="205"/>
      <c r="L446" s="192"/>
      <c r="M446" s="192"/>
      <c r="N446" s="192"/>
    </row>
    <row r="447" spans="1:14" s="193" customFormat="1" ht="13.5" customHeight="1" x14ac:dyDescent="0.2">
      <c r="A447" s="222">
        <v>7</v>
      </c>
      <c r="B447" s="237" t="s">
        <v>577</v>
      </c>
      <c r="C447" s="218">
        <f>集計表!$KW$43</f>
        <v>6</v>
      </c>
      <c r="D447" s="220">
        <f>C447/C452</f>
        <v>0.12</v>
      </c>
      <c r="E447" s="219"/>
      <c r="F447" s="220">
        <v>0.14457831325301204</v>
      </c>
      <c r="G447" s="205"/>
      <c r="H447" s="205"/>
      <c r="I447" s="205"/>
      <c r="L447" s="192"/>
      <c r="M447" s="192"/>
      <c r="N447" s="192"/>
    </row>
    <row r="448" spans="1:14" s="193" customFormat="1" ht="13.5" customHeight="1" x14ac:dyDescent="0.2">
      <c r="A448" s="222">
        <v>8</v>
      </c>
      <c r="B448" s="237" t="s">
        <v>578</v>
      </c>
      <c r="C448" s="218">
        <f>集計表!$KX$43</f>
        <v>1</v>
      </c>
      <c r="D448" s="220">
        <f>C448/C452</f>
        <v>0.02</v>
      </c>
      <c r="E448" s="219"/>
      <c r="F448" s="220">
        <v>4.8192771084337352E-2</v>
      </c>
      <c r="G448" s="205"/>
      <c r="H448" s="205"/>
      <c r="I448" s="205"/>
      <c r="L448" s="192"/>
      <c r="M448" s="192"/>
      <c r="N448" s="192"/>
    </row>
    <row r="449" spans="1:14" s="193" customFormat="1" ht="13.5" customHeight="1" x14ac:dyDescent="0.2">
      <c r="A449" s="222">
        <v>9</v>
      </c>
      <c r="B449" s="237" t="s">
        <v>55</v>
      </c>
      <c r="C449" s="218">
        <f>集計表!$KY$43</f>
        <v>0</v>
      </c>
      <c r="D449" s="220">
        <f>C449/C452</f>
        <v>0</v>
      </c>
      <c r="E449" s="219"/>
      <c r="F449" s="220">
        <v>1.2048192771084338E-2</v>
      </c>
      <c r="G449" s="205"/>
      <c r="H449" s="205"/>
      <c r="I449" s="205"/>
      <c r="L449" s="192"/>
      <c r="M449" s="192"/>
      <c r="N449" s="192"/>
    </row>
    <row r="450" spans="1:14" s="193" customFormat="1" ht="13.5" customHeight="1" x14ac:dyDescent="0.2">
      <c r="A450" s="222">
        <v>10</v>
      </c>
      <c r="B450" s="237" t="s">
        <v>48</v>
      </c>
      <c r="C450" s="218">
        <f>集計表!$KZ$43</f>
        <v>2</v>
      </c>
      <c r="D450" s="220">
        <f>C450/C452</f>
        <v>0.04</v>
      </c>
      <c r="E450" s="219"/>
      <c r="F450" s="220">
        <v>3.614457831325301E-2</v>
      </c>
      <c r="G450" s="205"/>
      <c r="H450" s="205"/>
      <c r="I450" s="205"/>
      <c r="L450" s="192"/>
      <c r="M450" s="192"/>
      <c r="N450" s="192"/>
    </row>
    <row r="451" spans="1:14" s="193" customFormat="1" ht="13.5" customHeight="1" x14ac:dyDescent="0.2">
      <c r="A451" s="222"/>
      <c r="B451" s="238" t="s">
        <v>38</v>
      </c>
      <c r="C451" s="218">
        <f>集計表!$LA$43</f>
        <v>3</v>
      </c>
      <c r="D451" s="220">
        <f>C451/C452</f>
        <v>0.06</v>
      </c>
      <c r="E451" s="219"/>
      <c r="F451" s="220"/>
      <c r="G451" s="205"/>
      <c r="H451" s="205"/>
      <c r="I451" s="205"/>
      <c r="L451" s="192"/>
      <c r="M451" s="192"/>
      <c r="N451" s="192"/>
    </row>
    <row r="452" spans="1:14" s="193" customFormat="1" ht="13.5" customHeight="1" x14ac:dyDescent="0.2">
      <c r="A452" s="205"/>
      <c r="B452" s="223" t="s">
        <v>39</v>
      </c>
      <c r="C452" s="224">
        <f>SUM(C441:C450)</f>
        <v>50</v>
      </c>
      <c r="D452" s="225">
        <f>SUM(D441:D451)</f>
        <v>1.06</v>
      </c>
      <c r="E452" s="207"/>
      <c r="F452" s="220"/>
      <c r="G452" s="205"/>
      <c r="H452" s="205"/>
      <c r="I452" s="205"/>
      <c r="L452" s="192"/>
      <c r="M452" s="192"/>
      <c r="N452" s="192"/>
    </row>
    <row r="453" spans="1:14" s="193" customFormat="1" ht="13.5" customHeight="1" x14ac:dyDescent="0.2">
      <c r="A453" s="205"/>
      <c r="B453" s="226"/>
      <c r="C453" s="218"/>
      <c r="D453" s="205"/>
      <c r="E453" s="219"/>
      <c r="F453" s="220"/>
      <c r="G453" s="205"/>
      <c r="H453" s="205"/>
      <c r="I453" s="205"/>
      <c r="L453" s="192"/>
      <c r="M453" s="192"/>
      <c r="N453" s="192"/>
    </row>
    <row r="454" spans="1:14" s="193" customFormat="1" ht="13.5" customHeight="1" x14ac:dyDescent="0.2">
      <c r="A454" s="205"/>
      <c r="B454" s="262"/>
      <c r="C454" s="262"/>
      <c r="D454" s="262"/>
      <c r="E454" s="262"/>
      <c r="F454" s="262"/>
      <c r="G454" s="262"/>
      <c r="H454" s="262"/>
      <c r="I454" s="262"/>
      <c r="L454" s="192"/>
      <c r="M454" s="192"/>
      <c r="N454" s="192"/>
    </row>
    <row r="455" spans="1:14" s="193" customFormat="1" ht="13.5" customHeight="1" x14ac:dyDescent="0.2">
      <c r="A455" s="205"/>
      <c r="B455" s="221" t="s">
        <v>602</v>
      </c>
      <c r="C455" s="218"/>
      <c r="D455" s="205"/>
      <c r="E455" s="219"/>
      <c r="F455" s="220"/>
      <c r="G455" s="205"/>
      <c r="H455" s="205"/>
      <c r="I455" s="205"/>
      <c r="L455" s="192"/>
      <c r="M455" s="192"/>
      <c r="N455" s="192"/>
    </row>
    <row r="456" spans="1:14" s="193" customFormat="1" ht="13.5" customHeight="1" x14ac:dyDescent="0.2">
      <c r="A456" s="205"/>
      <c r="B456" s="221" t="s">
        <v>593</v>
      </c>
      <c r="C456" s="218"/>
      <c r="D456" s="205"/>
      <c r="E456" s="219"/>
      <c r="F456" s="220" t="s">
        <v>632</v>
      </c>
      <c r="G456" s="205"/>
      <c r="H456" s="205"/>
      <c r="I456" s="205"/>
      <c r="L456" s="192"/>
      <c r="M456" s="192"/>
      <c r="N456" s="192"/>
    </row>
    <row r="457" spans="1:14" s="193" customFormat="1" ht="13.5" customHeight="1" x14ac:dyDescent="0.2">
      <c r="A457" s="222">
        <v>1</v>
      </c>
      <c r="B457" s="239" t="s">
        <v>579</v>
      </c>
      <c r="C457" s="218">
        <f>集計表!$LB$43</f>
        <v>5</v>
      </c>
      <c r="D457" s="220">
        <f>C457/C465</f>
        <v>0.35714285714285715</v>
      </c>
      <c r="E457" s="219"/>
      <c r="F457" s="220">
        <v>0.5625</v>
      </c>
      <c r="G457" s="205"/>
      <c r="H457" s="205"/>
      <c r="I457" s="205"/>
      <c r="L457" s="192"/>
      <c r="M457" s="192"/>
      <c r="N457" s="192"/>
    </row>
    <row r="458" spans="1:14" s="193" customFormat="1" ht="13.5" customHeight="1" x14ac:dyDescent="0.2">
      <c r="A458" s="222">
        <v>2</v>
      </c>
      <c r="B458" s="237" t="s">
        <v>580</v>
      </c>
      <c r="C458" s="218">
        <f>集計表!$LC$43</f>
        <v>0</v>
      </c>
      <c r="D458" s="220">
        <f>C458/C465</f>
        <v>0</v>
      </c>
      <c r="E458" s="219"/>
      <c r="F458" s="220">
        <v>0</v>
      </c>
      <c r="G458" s="205"/>
      <c r="H458" s="205"/>
      <c r="I458" s="205"/>
      <c r="L458" s="192"/>
      <c r="M458" s="192"/>
      <c r="N458" s="192"/>
    </row>
    <row r="459" spans="1:14" s="193" customFormat="1" ht="13.5" customHeight="1" x14ac:dyDescent="0.2">
      <c r="A459" s="222">
        <v>3</v>
      </c>
      <c r="B459" s="237" t="s">
        <v>581</v>
      </c>
      <c r="C459" s="218">
        <f>集計表!$LD$43</f>
        <v>0</v>
      </c>
      <c r="D459" s="220">
        <f>C459/C465</f>
        <v>0</v>
      </c>
      <c r="E459" s="219"/>
      <c r="F459" s="220">
        <v>0</v>
      </c>
      <c r="G459" s="205"/>
      <c r="H459" s="205"/>
      <c r="I459" s="205"/>
      <c r="L459" s="192"/>
      <c r="M459" s="192"/>
      <c r="N459" s="192"/>
    </row>
    <row r="460" spans="1:14" s="193" customFormat="1" ht="13.5" customHeight="1" x14ac:dyDescent="0.2">
      <c r="A460" s="222">
        <v>4</v>
      </c>
      <c r="B460" s="237" t="s">
        <v>582</v>
      </c>
      <c r="C460" s="218">
        <f>集計表!$LE$43</f>
        <v>1</v>
      </c>
      <c r="D460" s="220">
        <f>C460/C465</f>
        <v>7.1428571428571425E-2</v>
      </c>
      <c r="E460" s="219"/>
      <c r="F460" s="220">
        <v>6.25E-2</v>
      </c>
      <c r="G460" s="205"/>
      <c r="H460" s="205"/>
      <c r="I460" s="205"/>
      <c r="L460" s="192"/>
      <c r="M460" s="192"/>
      <c r="N460" s="192"/>
    </row>
    <row r="461" spans="1:14" s="193" customFormat="1" ht="13.5" customHeight="1" x14ac:dyDescent="0.2">
      <c r="A461" s="222">
        <v>5</v>
      </c>
      <c r="B461" s="237" t="s">
        <v>583</v>
      </c>
      <c r="C461" s="218">
        <f>集計表!$LF$43</f>
        <v>0</v>
      </c>
      <c r="D461" s="220">
        <f>C461/C465</f>
        <v>0</v>
      </c>
      <c r="E461" s="219"/>
      <c r="F461" s="220">
        <v>0</v>
      </c>
      <c r="G461" s="205"/>
      <c r="H461" s="205"/>
      <c r="I461" s="205"/>
      <c r="L461" s="192"/>
      <c r="M461" s="192"/>
      <c r="N461" s="192"/>
    </row>
    <row r="462" spans="1:14" s="193" customFormat="1" ht="13.5" customHeight="1" x14ac:dyDescent="0.2">
      <c r="A462" s="222">
        <v>6</v>
      </c>
      <c r="B462" s="237" t="s">
        <v>584</v>
      </c>
      <c r="C462" s="218">
        <f>集計表!$LG$43</f>
        <v>6</v>
      </c>
      <c r="D462" s="220">
        <f>C462/C465</f>
        <v>0.42857142857142855</v>
      </c>
      <c r="E462" s="219"/>
      <c r="F462" s="220">
        <v>0.375</v>
      </c>
      <c r="G462" s="205"/>
      <c r="H462" s="205"/>
      <c r="I462" s="205"/>
      <c r="L462" s="192"/>
      <c r="M462" s="192"/>
      <c r="N462" s="192"/>
    </row>
    <row r="463" spans="1:14" s="193" customFormat="1" ht="13.5" customHeight="1" x14ac:dyDescent="0.2">
      <c r="A463" s="222">
        <v>7</v>
      </c>
      <c r="B463" s="237" t="s">
        <v>65</v>
      </c>
      <c r="C463" s="218">
        <f>集計表!$LH$43</f>
        <v>2</v>
      </c>
      <c r="D463" s="220">
        <f>C463/C465</f>
        <v>0.14285714285714285</v>
      </c>
      <c r="E463" s="219"/>
      <c r="F463" s="220">
        <v>0</v>
      </c>
      <c r="G463" s="205"/>
      <c r="H463" s="205"/>
      <c r="I463" s="205"/>
      <c r="L463" s="192"/>
      <c r="M463" s="192"/>
      <c r="N463" s="192"/>
    </row>
    <row r="464" spans="1:14" s="193" customFormat="1" ht="13.5" customHeight="1" x14ac:dyDescent="0.2">
      <c r="A464" s="222"/>
      <c r="B464" s="238" t="s">
        <v>38</v>
      </c>
      <c r="C464" s="218">
        <f>集計表!$LI$43</f>
        <v>8</v>
      </c>
      <c r="D464" s="220">
        <f>C464/C465</f>
        <v>0.5714285714285714</v>
      </c>
      <c r="E464" s="219"/>
      <c r="F464" s="220"/>
      <c r="G464" s="205"/>
      <c r="H464" s="205"/>
      <c r="I464" s="205"/>
      <c r="L464" s="192"/>
      <c r="M464" s="192"/>
      <c r="N464" s="192"/>
    </row>
    <row r="465" spans="1:14" s="193" customFormat="1" ht="13.5" customHeight="1" x14ac:dyDescent="0.2">
      <c r="A465" s="205"/>
      <c r="B465" s="223" t="s">
        <v>39</v>
      </c>
      <c r="C465" s="224">
        <f>SUM(C457:C463)</f>
        <v>14</v>
      </c>
      <c r="D465" s="225">
        <f>SUM(D457:D464)</f>
        <v>1.5714285714285714</v>
      </c>
      <c r="E465" s="207"/>
      <c r="F465" s="220"/>
      <c r="G465" s="205"/>
      <c r="H465" s="205"/>
      <c r="I465" s="205"/>
      <c r="L465" s="192"/>
      <c r="M465" s="192"/>
      <c r="N465" s="192"/>
    </row>
    <row r="466" spans="1:14" s="193" customFormat="1" ht="13.5" customHeight="1" x14ac:dyDescent="0.2">
      <c r="A466" s="205"/>
      <c r="B466" s="144"/>
      <c r="C466" s="218"/>
      <c r="D466" s="235"/>
      <c r="E466" s="207"/>
      <c r="F466" s="220"/>
      <c r="G466" s="205"/>
      <c r="H466" s="205"/>
      <c r="I466" s="205"/>
      <c r="L466" s="192"/>
      <c r="M466" s="192"/>
      <c r="N466" s="192"/>
    </row>
    <row r="467" spans="1:14" s="193" customFormat="1" ht="13.5" customHeight="1" x14ac:dyDescent="0.2">
      <c r="A467" s="205"/>
      <c r="B467" s="144" t="s">
        <v>594</v>
      </c>
      <c r="C467" s="218"/>
      <c r="D467" s="235"/>
      <c r="E467" s="207"/>
      <c r="F467" s="220" t="s">
        <v>632</v>
      </c>
      <c r="G467" s="205"/>
      <c r="H467" s="205"/>
      <c r="I467" s="205"/>
      <c r="L467" s="192"/>
      <c r="M467" s="192"/>
      <c r="N467" s="192"/>
    </row>
    <row r="468" spans="1:14" s="193" customFormat="1" ht="13.5" customHeight="1" x14ac:dyDescent="0.2">
      <c r="A468" s="222">
        <v>1</v>
      </c>
      <c r="B468" s="239" t="s">
        <v>579</v>
      </c>
      <c r="C468" s="218">
        <f>集計表!$LJ$43</f>
        <v>3</v>
      </c>
      <c r="D468" s="220">
        <f>C468/C476</f>
        <v>0.13043478260869565</v>
      </c>
      <c r="E468" s="219"/>
      <c r="F468" s="220">
        <v>0.24</v>
      </c>
      <c r="G468" s="205"/>
      <c r="H468" s="205"/>
      <c r="I468" s="205"/>
      <c r="L468" s="192"/>
      <c r="M468" s="192"/>
      <c r="N468" s="192"/>
    </row>
    <row r="469" spans="1:14" s="193" customFormat="1" ht="13.5" customHeight="1" x14ac:dyDescent="0.2">
      <c r="A469" s="222">
        <v>2</v>
      </c>
      <c r="B469" s="237" t="s">
        <v>580</v>
      </c>
      <c r="C469" s="218">
        <f>集計表!$LK$43</f>
        <v>1</v>
      </c>
      <c r="D469" s="220">
        <f>C469/C476</f>
        <v>4.3478260869565216E-2</v>
      </c>
      <c r="E469" s="219"/>
      <c r="F469" s="220">
        <v>0.14000000000000001</v>
      </c>
      <c r="G469" s="205"/>
      <c r="H469" s="205"/>
      <c r="I469" s="205"/>
      <c r="L469" s="192"/>
      <c r="M469" s="192"/>
      <c r="N469" s="192"/>
    </row>
    <row r="470" spans="1:14" s="193" customFormat="1" ht="13.5" customHeight="1" x14ac:dyDescent="0.2">
      <c r="A470" s="222">
        <v>3</v>
      </c>
      <c r="B470" s="237" t="s">
        <v>581</v>
      </c>
      <c r="C470" s="218">
        <f>集計表!$LL$43</f>
        <v>2</v>
      </c>
      <c r="D470" s="220">
        <f>C470/C476</f>
        <v>8.6956521739130432E-2</v>
      </c>
      <c r="E470" s="219"/>
      <c r="F470" s="220">
        <v>0.18</v>
      </c>
      <c r="G470" s="205"/>
      <c r="H470" s="205"/>
      <c r="I470" s="205"/>
      <c r="L470" s="192"/>
      <c r="M470" s="192"/>
      <c r="N470" s="192"/>
    </row>
    <row r="471" spans="1:14" s="193" customFormat="1" ht="13.5" customHeight="1" x14ac:dyDescent="0.2">
      <c r="A471" s="222">
        <v>4</v>
      </c>
      <c r="B471" s="237" t="s">
        <v>582</v>
      </c>
      <c r="C471" s="218">
        <f>集計表!$LM$43</f>
        <v>5</v>
      </c>
      <c r="D471" s="220">
        <f>C471/C476</f>
        <v>0.21739130434782608</v>
      </c>
      <c r="E471" s="219"/>
      <c r="F471" s="220">
        <v>0.16</v>
      </c>
      <c r="G471" s="205"/>
      <c r="H471" s="205"/>
      <c r="I471" s="205"/>
      <c r="L471" s="192"/>
      <c r="M471" s="192"/>
      <c r="N471" s="192"/>
    </row>
    <row r="472" spans="1:14" s="193" customFormat="1" ht="13.5" customHeight="1" x14ac:dyDescent="0.2">
      <c r="A472" s="222">
        <v>5</v>
      </c>
      <c r="B472" s="237" t="s">
        <v>583</v>
      </c>
      <c r="C472" s="218">
        <f>集計表!$LN$43</f>
        <v>2</v>
      </c>
      <c r="D472" s="220">
        <f>C472/C476</f>
        <v>8.6956521739130432E-2</v>
      </c>
      <c r="E472" s="219"/>
      <c r="F472" s="220">
        <v>0.04</v>
      </c>
      <c r="G472" s="205"/>
      <c r="H472" s="205"/>
      <c r="I472" s="205"/>
      <c r="L472" s="192"/>
      <c r="M472" s="192"/>
      <c r="N472" s="192"/>
    </row>
    <row r="473" spans="1:14" s="193" customFormat="1" ht="13.5" customHeight="1" x14ac:dyDescent="0.2">
      <c r="A473" s="222">
        <v>6</v>
      </c>
      <c r="B473" s="237" t="s">
        <v>584</v>
      </c>
      <c r="C473" s="218">
        <f>集計表!$LO$43</f>
        <v>6</v>
      </c>
      <c r="D473" s="220">
        <f>C473/C476</f>
        <v>0.2608695652173913</v>
      </c>
      <c r="E473" s="219"/>
      <c r="F473" s="220">
        <v>0.2</v>
      </c>
      <c r="G473" s="205"/>
      <c r="H473" s="205"/>
      <c r="I473" s="205"/>
      <c r="L473" s="192"/>
      <c r="M473" s="192"/>
      <c r="N473" s="192"/>
    </row>
    <row r="474" spans="1:14" s="193" customFormat="1" ht="13.5" customHeight="1" x14ac:dyDescent="0.2">
      <c r="A474" s="222">
        <v>7</v>
      </c>
      <c r="B474" s="237" t="s">
        <v>65</v>
      </c>
      <c r="C474" s="218">
        <f>集計表!$LP$43</f>
        <v>4</v>
      </c>
      <c r="D474" s="220">
        <f>C474/C476</f>
        <v>0.17391304347826086</v>
      </c>
      <c r="E474" s="219"/>
      <c r="F474" s="220">
        <v>0.04</v>
      </c>
      <c r="G474" s="205"/>
      <c r="H474" s="205"/>
      <c r="I474" s="205"/>
      <c r="L474" s="192"/>
      <c r="M474" s="192"/>
      <c r="N474" s="192"/>
    </row>
    <row r="475" spans="1:14" s="193" customFormat="1" ht="13.5" customHeight="1" x14ac:dyDescent="0.2">
      <c r="A475" s="222"/>
      <c r="B475" s="238" t="s">
        <v>38</v>
      </c>
      <c r="C475" s="218">
        <f>集計表!$LQ$43</f>
        <v>5</v>
      </c>
      <c r="D475" s="220">
        <f>C475/C476</f>
        <v>0.21739130434782608</v>
      </c>
      <c r="E475" s="219"/>
      <c r="F475" s="220"/>
      <c r="G475" s="205"/>
      <c r="H475" s="205"/>
      <c r="I475" s="205"/>
      <c r="L475" s="192"/>
      <c r="M475" s="192"/>
      <c r="N475" s="192"/>
    </row>
    <row r="476" spans="1:14" s="193" customFormat="1" ht="13.5" customHeight="1" x14ac:dyDescent="0.2">
      <c r="A476" s="205"/>
      <c r="B476" s="223" t="s">
        <v>39</v>
      </c>
      <c r="C476" s="224">
        <f>SUM(C468:C474)</f>
        <v>23</v>
      </c>
      <c r="D476" s="225">
        <f>SUM(D468:D475)</f>
        <v>1.2173913043478262</v>
      </c>
      <c r="E476" s="207"/>
      <c r="F476" s="220"/>
      <c r="G476" s="205"/>
      <c r="H476" s="205"/>
      <c r="I476" s="205"/>
      <c r="L476" s="192"/>
      <c r="M476" s="192"/>
      <c r="N476" s="192"/>
    </row>
    <row r="477" spans="1:14" s="193" customFormat="1" ht="13.5" customHeight="1" x14ac:dyDescent="0.2">
      <c r="A477" s="205"/>
      <c r="B477" s="144"/>
      <c r="C477" s="218"/>
      <c r="D477" s="235"/>
      <c r="E477" s="207"/>
      <c r="F477" s="220"/>
      <c r="G477" s="205"/>
      <c r="H477" s="205"/>
      <c r="I477" s="205"/>
      <c r="L477" s="192"/>
      <c r="M477" s="192"/>
      <c r="N477" s="192"/>
    </row>
    <row r="478" spans="1:14" s="193" customFormat="1" ht="13.5" customHeight="1" x14ac:dyDescent="0.2">
      <c r="A478" s="205"/>
      <c r="B478" s="221" t="s">
        <v>613</v>
      </c>
      <c r="C478" s="218"/>
      <c r="D478" s="205"/>
      <c r="E478" s="219"/>
      <c r="F478" s="220" t="s">
        <v>632</v>
      </c>
      <c r="G478" s="205"/>
      <c r="H478" s="205"/>
      <c r="I478" s="205"/>
      <c r="L478" s="192"/>
      <c r="M478" s="192"/>
      <c r="N478" s="192"/>
    </row>
    <row r="479" spans="1:14" s="193" customFormat="1" ht="13.5" customHeight="1" x14ac:dyDescent="0.2">
      <c r="A479" s="222">
        <v>1</v>
      </c>
      <c r="B479" s="239" t="s">
        <v>609</v>
      </c>
      <c r="C479" s="218">
        <f>集計表!$LR$43</f>
        <v>0</v>
      </c>
      <c r="D479" s="220">
        <f>C479/C486</f>
        <v>0</v>
      </c>
      <c r="E479" s="219"/>
      <c r="F479" s="220">
        <v>0</v>
      </c>
      <c r="G479" s="205">
        <v>0</v>
      </c>
      <c r="H479" s="205"/>
      <c r="I479" s="205"/>
      <c r="L479" s="192"/>
      <c r="M479" s="192"/>
      <c r="N479" s="192"/>
    </row>
    <row r="480" spans="1:14" s="193" customFormat="1" ht="13.5" customHeight="1" x14ac:dyDescent="0.2">
      <c r="A480" s="222">
        <v>2</v>
      </c>
      <c r="B480" s="237" t="s">
        <v>610</v>
      </c>
      <c r="C480" s="218">
        <f>集計表!$LS$43</f>
        <v>1</v>
      </c>
      <c r="D480" s="220">
        <f>C480/C486</f>
        <v>0.2</v>
      </c>
      <c r="E480" s="219"/>
      <c r="F480" s="220">
        <v>0.1</v>
      </c>
      <c r="G480" s="205">
        <v>1</v>
      </c>
      <c r="H480" s="205"/>
      <c r="I480" s="205"/>
      <c r="L480" s="192"/>
      <c r="M480" s="192"/>
      <c r="N480" s="192"/>
    </row>
    <row r="481" spans="1:14" s="193" customFormat="1" ht="13.5" customHeight="1" x14ac:dyDescent="0.2">
      <c r="A481" s="222">
        <v>3</v>
      </c>
      <c r="B481" s="237" t="s">
        <v>611</v>
      </c>
      <c r="C481" s="218">
        <f>集計表!$LT$43</f>
        <v>2</v>
      </c>
      <c r="D481" s="220">
        <f>C481/C486</f>
        <v>0.4</v>
      </c>
      <c r="E481" s="219"/>
      <c r="F481" s="220">
        <v>0.2</v>
      </c>
      <c r="G481" s="205">
        <v>2</v>
      </c>
      <c r="H481" s="205"/>
      <c r="I481" s="205"/>
      <c r="L481" s="192"/>
      <c r="M481" s="192"/>
      <c r="N481" s="192"/>
    </row>
    <row r="482" spans="1:14" s="193" customFormat="1" ht="13.5" customHeight="1" x14ac:dyDescent="0.2">
      <c r="A482" s="222">
        <v>4</v>
      </c>
      <c r="B482" s="237" t="s">
        <v>612</v>
      </c>
      <c r="C482" s="218">
        <f>集計表!$LU$43</f>
        <v>1</v>
      </c>
      <c r="D482" s="220">
        <f>C482/C486</f>
        <v>0.2</v>
      </c>
      <c r="E482" s="219"/>
      <c r="F482" s="220">
        <v>0.3</v>
      </c>
      <c r="G482" s="205">
        <v>3</v>
      </c>
      <c r="H482" s="205"/>
      <c r="I482" s="205"/>
      <c r="L482" s="192"/>
      <c r="M482" s="192"/>
      <c r="N482" s="192"/>
    </row>
    <row r="483" spans="1:14" s="193" customFormat="1" ht="13.5" customHeight="1" x14ac:dyDescent="0.2">
      <c r="A483" s="222">
        <v>5</v>
      </c>
      <c r="B483" s="237" t="s">
        <v>48</v>
      </c>
      <c r="C483" s="218">
        <f>集計表!$LV$43</f>
        <v>1</v>
      </c>
      <c r="D483" s="220">
        <f>C483/C486</f>
        <v>0.2</v>
      </c>
      <c r="E483" s="219"/>
      <c r="F483" s="220">
        <v>0.4</v>
      </c>
      <c r="G483" s="205">
        <v>4</v>
      </c>
      <c r="H483" s="205"/>
      <c r="I483" s="205"/>
      <c r="L483" s="192"/>
      <c r="M483" s="192"/>
      <c r="N483" s="192"/>
    </row>
    <row r="484" spans="1:14" s="193" customFormat="1" ht="13.5" customHeight="1" x14ac:dyDescent="0.2">
      <c r="A484" s="222">
        <v>6</v>
      </c>
      <c r="B484" s="240" t="s">
        <v>65</v>
      </c>
      <c r="C484" s="218">
        <f>集計表!$LW$43</f>
        <v>0</v>
      </c>
      <c r="D484" s="220">
        <f>C484/C486</f>
        <v>0</v>
      </c>
      <c r="E484" s="219"/>
      <c r="F484" s="220">
        <v>0</v>
      </c>
      <c r="G484" s="205">
        <v>0</v>
      </c>
      <c r="H484" s="205"/>
      <c r="I484" s="205"/>
      <c r="L484" s="192"/>
      <c r="M484" s="192"/>
      <c r="N484" s="192"/>
    </row>
    <row r="485" spans="1:14" s="193" customFormat="1" ht="13.5" customHeight="1" x14ac:dyDescent="0.2">
      <c r="A485" s="222"/>
      <c r="B485" s="238" t="s">
        <v>38</v>
      </c>
      <c r="C485" s="218">
        <f>集計表!$LX$43</f>
        <v>5</v>
      </c>
      <c r="D485" s="220">
        <f>C485/C486</f>
        <v>1</v>
      </c>
      <c r="E485" s="219"/>
      <c r="F485" s="220"/>
      <c r="G485" s="205">
        <v>0</v>
      </c>
      <c r="H485" s="205"/>
      <c r="I485" s="205"/>
      <c r="L485" s="192"/>
      <c r="M485" s="192"/>
      <c r="N485" s="192"/>
    </row>
    <row r="486" spans="1:14" s="193" customFormat="1" ht="13.5" customHeight="1" x14ac:dyDescent="0.2">
      <c r="A486" s="205"/>
      <c r="B486" s="223" t="s">
        <v>39</v>
      </c>
      <c r="C486" s="224">
        <f>SUM(C479:C484)</f>
        <v>5</v>
      </c>
      <c r="D486" s="225">
        <f>SUM(D479:D485)</f>
        <v>2</v>
      </c>
      <c r="E486" s="207"/>
      <c r="F486" s="220"/>
      <c r="G486" s="205"/>
      <c r="H486" s="205"/>
      <c r="I486" s="205"/>
      <c r="L486" s="192"/>
      <c r="M486" s="192"/>
      <c r="N486" s="192"/>
    </row>
    <row r="487" spans="1:14" s="193" customFormat="1" ht="13.5" customHeight="1" x14ac:dyDescent="0.2">
      <c r="B487" s="192"/>
      <c r="C487" s="61"/>
      <c r="D487" s="195"/>
      <c r="E487" s="103"/>
      <c r="F487" s="63"/>
      <c r="L487" s="192"/>
      <c r="M487" s="192"/>
      <c r="N487" s="192"/>
    </row>
    <row r="488" spans="1:14" s="193" customFormat="1" ht="13.5" customHeight="1" x14ac:dyDescent="0.2">
      <c r="B488" s="83" t="s">
        <v>433</v>
      </c>
      <c r="C488" s="61"/>
      <c r="D488" s="195"/>
      <c r="E488" s="103"/>
      <c r="F488" s="63"/>
      <c r="M488" s="192"/>
      <c r="N488" s="192"/>
    </row>
    <row r="489" spans="1:14" s="193" customFormat="1" ht="13.5" customHeight="1" x14ac:dyDescent="0.2">
      <c r="B489" s="73"/>
      <c r="C489" s="61"/>
      <c r="E489" s="100"/>
      <c r="F489" s="63"/>
      <c r="L489" s="192"/>
      <c r="M489" s="192"/>
      <c r="N489" s="192"/>
    </row>
    <row r="490" spans="1:14" s="193" customFormat="1" ht="13.5" customHeight="1" x14ac:dyDescent="0.2">
      <c r="B490" s="83" t="s">
        <v>585</v>
      </c>
      <c r="C490" s="61"/>
      <c r="E490" s="100"/>
      <c r="F490" s="63" t="s">
        <v>632</v>
      </c>
      <c r="L490" s="192"/>
      <c r="M490" s="192"/>
      <c r="N490" s="192"/>
    </row>
    <row r="491" spans="1:14" s="193" customFormat="1" ht="13.5" customHeight="1" x14ac:dyDescent="0.2">
      <c r="A491" s="81">
        <v>1</v>
      </c>
      <c r="B491" t="s">
        <v>434</v>
      </c>
      <c r="C491" s="61">
        <f>集計表!$LY$43</f>
        <v>5</v>
      </c>
      <c r="D491" s="63">
        <f>C491/C508</f>
        <v>6.097560975609756E-2</v>
      </c>
      <c r="E491" s="100"/>
      <c r="F491" s="63">
        <v>9.8039215686274508E-2</v>
      </c>
      <c r="G491" s="193">
        <v>10</v>
      </c>
      <c r="L491" s="192"/>
      <c r="M491" s="192"/>
      <c r="N491" s="192"/>
    </row>
    <row r="492" spans="1:14" s="193" customFormat="1" ht="13.5" customHeight="1" x14ac:dyDescent="0.2">
      <c r="A492" s="81">
        <v>2</v>
      </c>
      <c r="B492" t="s">
        <v>435</v>
      </c>
      <c r="C492" s="61">
        <f>集計表!$LZ$43</f>
        <v>6</v>
      </c>
      <c r="D492" s="63">
        <f>C492/C508</f>
        <v>7.3170731707317069E-2</v>
      </c>
      <c r="E492" s="100"/>
      <c r="F492" s="63">
        <v>3.9215686274509803E-2</v>
      </c>
      <c r="G492" s="193">
        <v>4</v>
      </c>
      <c r="L492" s="192"/>
      <c r="M492" s="192"/>
      <c r="N492" s="192"/>
    </row>
    <row r="493" spans="1:14" s="193" customFormat="1" ht="13.5" customHeight="1" x14ac:dyDescent="0.2">
      <c r="A493" s="81">
        <v>3</v>
      </c>
      <c r="B493" t="s">
        <v>436</v>
      </c>
      <c r="C493" s="61">
        <f>集計表!$MA$43</f>
        <v>1</v>
      </c>
      <c r="D493" s="63">
        <f>C493/C508</f>
        <v>1.2195121951219513E-2</v>
      </c>
      <c r="E493" s="100"/>
      <c r="F493" s="63">
        <v>2.9411764705882353E-2</v>
      </c>
      <c r="G493" s="193">
        <v>3</v>
      </c>
      <c r="L493" s="192"/>
      <c r="M493" s="192"/>
      <c r="N493" s="192"/>
    </row>
    <row r="494" spans="1:14" s="193" customFormat="1" ht="13.5" customHeight="1" x14ac:dyDescent="0.2">
      <c r="A494" s="81">
        <v>4</v>
      </c>
      <c r="B494" t="s">
        <v>437</v>
      </c>
      <c r="C494" s="61">
        <f>集計表!$MB$43</f>
        <v>3</v>
      </c>
      <c r="D494" s="63">
        <f>C494/C508</f>
        <v>3.6585365853658534E-2</v>
      </c>
      <c r="E494" s="100"/>
      <c r="F494" s="63">
        <v>2.9411764705882353E-2</v>
      </c>
      <c r="G494" s="193">
        <v>3</v>
      </c>
      <c r="L494" s="192"/>
      <c r="M494" s="192"/>
      <c r="N494" s="192"/>
    </row>
    <row r="495" spans="1:14" s="193" customFormat="1" ht="13.5" customHeight="1" x14ac:dyDescent="0.2">
      <c r="A495" s="81">
        <v>5</v>
      </c>
      <c r="B495" t="s">
        <v>438</v>
      </c>
      <c r="C495" s="61">
        <f>集計表!$MC$43</f>
        <v>4</v>
      </c>
      <c r="D495" s="63">
        <f>C495/C508</f>
        <v>4.878048780487805E-2</v>
      </c>
      <c r="E495" s="100"/>
      <c r="F495" s="63">
        <v>2.9411764705882353E-2</v>
      </c>
      <c r="G495" s="193">
        <v>3</v>
      </c>
      <c r="L495" s="192"/>
      <c r="M495" s="192"/>
      <c r="N495" s="192"/>
    </row>
    <row r="496" spans="1:14" s="193" customFormat="1" ht="13.5" customHeight="1" x14ac:dyDescent="0.2">
      <c r="A496" s="81">
        <v>6</v>
      </c>
      <c r="B496" t="s">
        <v>439</v>
      </c>
      <c r="C496" s="61">
        <f>集計表!$MD$43</f>
        <v>11</v>
      </c>
      <c r="D496" s="63">
        <f>C496/C508</f>
        <v>0.13414634146341464</v>
      </c>
      <c r="E496" s="100"/>
      <c r="F496" s="63">
        <v>6.8627450980392163E-2</v>
      </c>
      <c r="G496" s="193">
        <v>7</v>
      </c>
      <c r="L496" s="192"/>
      <c r="M496" s="192"/>
      <c r="N496" s="192"/>
    </row>
    <row r="497" spans="1:14" s="193" customFormat="1" ht="13.5" customHeight="1" x14ac:dyDescent="0.2">
      <c r="A497" s="81">
        <v>7</v>
      </c>
      <c r="B497" t="s">
        <v>440</v>
      </c>
      <c r="C497" s="61">
        <f>集計表!$ME$43</f>
        <v>17</v>
      </c>
      <c r="D497" s="63">
        <f>C497/C508</f>
        <v>0.2073170731707317</v>
      </c>
      <c r="E497" s="100"/>
      <c r="F497" s="63">
        <v>0.14705882352941177</v>
      </c>
      <c r="G497" s="193">
        <v>15</v>
      </c>
      <c r="L497" s="192"/>
      <c r="M497" s="192"/>
      <c r="N497" s="192"/>
    </row>
    <row r="498" spans="1:14" s="193" customFormat="1" ht="13.5" customHeight="1" x14ac:dyDescent="0.2">
      <c r="A498" s="81">
        <v>8</v>
      </c>
      <c r="B498" t="s">
        <v>441</v>
      </c>
      <c r="C498" s="61">
        <f>集計表!$MF$43</f>
        <v>8</v>
      </c>
      <c r="D498" s="63">
        <f>C498/C508</f>
        <v>9.7560975609756101E-2</v>
      </c>
      <c r="E498" s="100"/>
      <c r="F498" s="63">
        <v>0.10784313725490197</v>
      </c>
      <c r="G498" s="193">
        <v>11</v>
      </c>
      <c r="L498" s="192"/>
      <c r="M498" s="192"/>
      <c r="N498" s="192"/>
    </row>
    <row r="499" spans="1:14" s="193" customFormat="1" ht="13.5" customHeight="1" x14ac:dyDescent="0.2">
      <c r="A499" s="81">
        <v>9</v>
      </c>
      <c r="B499" t="s">
        <v>442</v>
      </c>
      <c r="C499" s="61">
        <f>集計表!$MG$43</f>
        <v>1</v>
      </c>
      <c r="D499" s="63">
        <f>C499/C508</f>
        <v>1.2195121951219513E-2</v>
      </c>
      <c r="E499" s="100"/>
      <c r="F499" s="63">
        <v>9.8039215686274508E-3</v>
      </c>
      <c r="G499" s="193">
        <v>1</v>
      </c>
      <c r="L499" s="192"/>
      <c r="M499" s="192"/>
      <c r="N499" s="192"/>
    </row>
    <row r="500" spans="1:14" s="193" customFormat="1" ht="13.5" customHeight="1" x14ac:dyDescent="0.2">
      <c r="A500" s="81">
        <v>10</v>
      </c>
      <c r="B500" t="s">
        <v>443</v>
      </c>
      <c r="C500" s="61">
        <f>集計表!$MH$43</f>
        <v>5</v>
      </c>
      <c r="D500" s="63">
        <f>C500/C508</f>
        <v>6.097560975609756E-2</v>
      </c>
      <c r="E500" s="100"/>
      <c r="F500" s="63">
        <v>6.8627450980392163E-2</v>
      </c>
      <c r="G500" s="193">
        <v>7</v>
      </c>
      <c r="L500" s="192"/>
      <c r="M500" s="192"/>
      <c r="N500" s="192"/>
    </row>
    <row r="501" spans="1:14" s="193" customFormat="1" ht="13.5" customHeight="1" x14ac:dyDescent="0.2">
      <c r="A501" s="81">
        <v>11</v>
      </c>
      <c r="B501" t="s">
        <v>444</v>
      </c>
      <c r="C501" s="61">
        <f>集計表!$MI$43</f>
        <v>1</v>
      </c>
      <c r="D501" s="63">
        <f>C501/C508</f>
        <v>1.2195121951219513E-2</v>
      </c>
      <c r="E501" s="100"/>
      <c r="F501" s="63">
        <v>2.9411764705882353E-2</v>
      </c>
      <c r="G501" s="193">
        <v>3</v>
      </c>
      <c r="L501" s="192"/>
      <c r="M501" s="192"/>
      <c r="N501" s="192"/>
    </row>
    <row r="502" spans="1:14" s="193" customFormat="1" ht="13.5" customHeight="1" x14ac:dyDescent="0.2">
      <c r="A502" s="81">
        <v>12</v>
      </c>
      <c r="B502" t="s">
        <v>445</v>
      </c>
      <c r="C502" s="61">
        <f>集計表!$MJ$43</f>
        <v>4</v>
      </c>
      <c r="D502" s="63">
        <f>C502/C508</f>
        <v>4.878048780487805E-2</v>
      </c>
      <c r="E502" s="100"/>
      <c r="F502" s="63">
        <v>8.8235294117647065E-2</v>
      </c>
      <c r="G502" s="193">
        <v>9</v>
      </c>
      <c r="L502" s="192"/>
      <c r="M502" s="192"/>
      <c r="N502" s="192"/>
    </row>
    <row r="503" spans="1:14" s="193" customFormat="1" ht="13.5" customHeight="1" x14ac:dyDescent="0.2">
      <c r="A503" s="81">
        <v>13</v>
      </c>
      <c r="B503" t="s">
        <v>446</v>
      </c>
      <c r="C503" s="61">
        <f>集計表!$MK$43</f>
        <v>3</v>
      </c>
      <c r="D503" s="63">
        <f>C503/C508</f>
        <v>3.6585365853658534E-2</v>
      </c>
      <c r="E503" s="100"/>
      <c r="F503" s="63">
        <v>2.9411764705882353E-2</v>
      </c>
      <c r="G503" s="193">
        <v>3</v>
      </c>
      <c r="L503" s="192"/>
      <c r="M503" s="192"/>
      <c r="N503" s="192"/>
    </row>
    <row r="504" spans="1:14" s="193" customFormat="1" ht="13.5" customHeight="1" x14ac:dyDescent="0.2">
      <c r="A504" s="81">
        <v>14</v>
      </c>
      <c r="B504" t="s">
        <v>447</v>
      </c>
      <c r="C504" s="61">
        <f>集計表!$ML$43</f>
        <v>2</v>
      </c>
      <c r="D504" s="63">
        <f>C504/C508</f>
        <v>2.4390243902439025E-2</v>
      </c>
      <c r="E504" s="100"/>
      <c r="F504" s="63">
        <v>5.8823529411764705E-2</v>
      </c>
      <c r="G504" s="193">
        <v>6</v>
      </c>
      <c r="L504" s="192"/>
      <c r="M504" s="192"/>
      <c r="N504" s="192"/>
    </row>
    <row r="505" spans="1:14" s="193" customFormat="1" ht="13.5" customHeight="1" x14ac:dyDescent="0.2">
      <c r="A505" s="81">
        <v>15</v>
      </c>
      <c r="B505" t="s">
        <v>55</v>
      </c>
      <c r="C505" s="61">
        <f>集計表!$MM$43</f>
        <v>3</v>
      </c>
      <c r="D505" s="63">
        <f>C505/C508</f>
        <v>3.6585365853658534E-2</v>
      </c>
      <c r="E505" s="100"/>
      <c r="F505" s="63">
        <v>9.8039215686274508E-3</v>
      </c>
      <c r="G505" s="193">
        <v>1</v>
      </c>
      <c r="L505" s="192"/>
      <c r="M505" s="192"/>
      <c r="N505" s="192"/>
    </row>
    <row r="506" spans="1:14" s="193" customFormat="1" ht="13.5" customHeight="1" x14ac:dyDescent="0.2">
      <c r="A506" s="81">
        <v>16</v>
      </c>
      <c r="B506" t="s">
        <v>37</v>
      </c>
      <c r="C506" s="61">
        <f>集計表!$MN$43</f>
        <v>7</v>
      </c>
      <c r="D506" s="63">
        <f>C506/C508</f>
        <v>8.5365853658536592E-2</v>
      </c>
      <c r="E506" s="100"/>
      <c r="F506" s="63">
        <v>1.9607843137254902E-2</v>
      </c>
      <c r="G506" s="193">
        <v>2</v>
      </c>
      <c r="L506" s="192"/>
      <c r="M506" s="192"/>
      <c r="N506" s="192"/>
    </row>
    <row r="507" spans="1:14" s="193" customFormat="1" ht="13.5" customHeight="1" x14ac:dyDescent="0.2">
      <c r="A507" s="81">
        <v>17</v>
      </c>
      <c r="B507" t="s">
        <v>38</v>
      </c>
      <c r="C507" s="61">
        <f>集計表!$MO$43</f>
        <v>1</v>
      </c>
      <c r="D507" s="63">
        <f>C507/C508</f>
        <v>1.2195121951219513E-2</v>
      </c>
      <c r="E507" s="100"/>
      <c r="F507" s="63">
        <v>0</v>
      </c>
      <c r="G507" s="193">
        <v>0</v>
      </c>
      <c r="L507" s="192"/>
      <c r="M507" s="192"/>
      <c r="N507" s="192"/>
    </row>
    <row r="508" spans="1:14" s="193" customFormat="1" ht="13.5" customHeight="1" x14ac:dyDescent="0.2">
      <c r="B508" s="71" t="s">
        <v>39</v>
      </c>
      <c r="C508" s="64">
        <f>SUM(C491:C507)</f>
        <v>82</v>
      </c>
      <c r="D508" s="88">
        <f>SUM(D491:D507)</f>
        <v>1</v>
      </c>
      <c r="E508" s="103"/>
      <c r="F508" s="63"/>
      <c r="L508" s="192"/>
      <c r="M508" s="192"/>
      <c r="N508" s="192"/>
    </row>
    <row r="509" spans="1:14" s="193" customFormat="1" ht="13.5" customHeight="1" x14ac:dyDescent="0.2">
      <c r="B509" s="74"/>
      <c r="C509" s="61"/>
      <c r="E509" s="100"/>
      <c r="F509" s="63"/>
      <c r="L509" s="192"/>
      <c r="M509" s="192"/>
      <c r="N509" s="192"/>
    </row>
    <row r="510" spans="1:14" s="193" customFormat="1" ht="13.5" customHeight="1" x14ac:dyDescent="0.2">
      <c r="B510" s="83" t="s">
        <v>586</v>
      </c>
      <c r="C510" s="61"/>
      <c r="E510" s="100"/>
      <c r="F510" s="63" t="s">
        <v>632</v>
      </c>
      <c r="L510" s="192"/>
      <c r="M510" s="192"/>
      <c r="N510" s="192"/>
    </row>
    <row r="511" spans="1:14" s="193" customFormat="1" ht="13.5" customHeight="1" x14ac:dyDescent="0.2">
      <c r="A511" s="193">
        <v>1</v>
      </c>
      <c r="B511" s="79" t="s">
        <v>448</v>
      </c>
      <c r="C511" s="61">
        <f>集計表!$MP$43</f>
        <v>24</v>
      </c>
      <c r="D511" s="63">
        <f>C511/C524</f>
        <v>0.25263157894736843</v>
      </c>
      <c r="E511" s="100"/>
      <c r="F511" s="63">
        <v>0.23333333333333334</v>
      </c>
      <c r="L511" s="192"/>
      <c r="M511" s="192"/>
      <c r="N511" s="192"/>
    </row>
    <row r="512" spans="1:14" s="193" customFormat="1" ht="13.5" customHeight="1" x14ac:dyDescent="0.2">
      <c r="A512" s="193">
        <v>2</v>
      </c>
      <c r="B512" s="79" t="s">
        <v>587</v>
      </c>
      <c r="C512" s="61">
        <f>集計表!$MQ$43</f>
        <v>14</v>
      </c>
      <c r="D512" s="63">
        <f>C512/C524</f>
        <v>0.14736842105263157</v>
      </c>
      <c r="E512" s="100"/>
      <c r="F512" s="63">
        <v>0.16666666666666666</v>
      </c>
      <c r="L512" s="192"/>
      <c r="M512" s="192"/>
      <c r="N512" s="192"/>
    </row>
    <row r="513" spans="1:14" s="193" customFormat="1" ht="13.5" customHeight="1" x14ac:dyDescent="0.2">
      <c r="A513" s="193">
        <v>3</v>
      </c>
      <c r="B513" s="79" t="s">
        <v>588</v>
      </c>
      <c r="C513" s="61">
        <f>集計表!$MR$43</f>
        <v>14</v>
      </c>
      <c r="D513" s="63">
        <f>C513/C524</f>
        <v>0.14736842105263157</v>
      </c>
      <c r="E513" s="100"/>
      <c r="F513" s="63">
        <v>0.2</v>
      </c>
      <c r="L513" s="192"/>
      <c r="M513" s="192"/>
      <c r="N513" s="192"/>
    </row>
    <row r="514" spans="1:14" s="193" customFormat="1" ht="13.5" customHeight="1" x14ac:dyDescent="0.2">
      <c r="A514" s="193">
        <v>4</v>
      </c>
      <c r="B514" s="79" t="s">
        <v>289</v>
      </c>
      <c r="C514" s="61">
        <f>集計表!$MS$43</f>
        <v>7</v>
      </c>
      <c r="D514" s="63">
        <f>C514/C524</f>
        <v>7.3684210526315783E-2</v>
      </c>
      <c r="E514" s="100"/>
      <c r="F514" s="63">
        <v>0.13333333333333333</v>
      </c>
      <c r="L514" s="192"/>
      <c r="M514" s="192"/>
      <c r="N514" s="192"/>
    </row>
    <row r="515" spans="1:14" s="193" customFormat="1" ht="13.5" customHeight="1" x14ac:dyDescent="0.2">
      <c r="A515" s="193">
        <v>5</v>
      </c>
      <c r="B515" s="79" t="s">
        <v>589</v>
      </c>
      <c r="C515" s="61">
        <f>集計表!$MT$43</f>
        <v>11</v>
      </c>
      <c r="D515" s="63">
        <f>C515/C524</f>
        <v>0.11578947368421053</v>
      </c>
      <c r="E515" s="100"/>
      <c r="F515" s="63">
        <v>5.5555555555555552E-2</v>
      </c>
      <c r="L515" s="192"/>
      <c r="M515" s="192"/>
      <c r="N515" s="192"/>
    </row>
    <row r="516" spans="1:14" s="193" customFormat="1" ht="13.5" customHeight="1" x14ac:dyDescent="0.2">
      <c r="A516" s="193">
        <v>6</v>
      </c>
      <c r="B516" s="79" t="s">
        <v>590</v>
      </c>
      <c r="C516" s="61">
        <f>集計表!$MU$43</f>
        <v>9</v>
      </c>
      <c r="D516" s="63">
        <f>C516/C524</f>
        <v>9.4736842105263161E-2</v>
      </c>
      <c r="E516" s="100"/>
      <c r="F516" s="63">
        <v>3.3333333333333333E-2</v>
      </c>
      <c r="L516" s="192"/>
      <c r="M516" s="192"/>
      <c r="N516" s="192"/>
    </row>
    <row r="517" spans="1:14" s="193" customFormat="1" ht="13.5" customHeight="1" x14ac:dyDescent="0.2">
      <c r="A517" s="193">
        <v>7</v>
      </c>
      <c r="B517" s="79" t="s">
        <v>449</v>
      </c>
      <c r="C517" s="61">
        <f>集計表!$MV$43</f>
        <v>0</v>
      </c>
      <c r="D517" s="63">
        <f>C517/C524</f>
        <v>0</v>
      </c>
      <c r="E517" s="100"/>
      <c r="F517" s="63">
        <v>0</v>
      </c>
      <c r="L517" s="192"/>
      <c r="M517" s="192"/>
      <c r="N517" s="192"/>
    </row>
    <row r="518" spans="1:14" s="193" customFormat="1" ht="13.5" customHeight="1" x14ac:dyDescent="0.2">
      <c r="A518" s="193">
        <v>8</v>
      </c>
      <c r="B518" s="79" t="s">
        <v>450</v>
      </c>
      <c r="C518" s="61">
        <f>集計表!$MW$43</f>
        <v>1</v>
      </c>
      <c r="D518" s="63">
        <f>C518/C524</f>
        <v>1.0526315789473684E-2</v>
      </c>
      <c r="E518" s="100"/>
      <c r="F518" s="63">
        <v>2.2222222222222223E-2</v>
      </c>
      <c r="L518" s="192"/>
      <c r="M518" s="192"/>
      <c r="N518" s="192"/>
    </row>
    <row r="519" spans="1:14" s="193" customFormat="1" ht="13.5" customHeight="1" x14ac:dyDescent="0.2">
      <c r="A519" s="193">
        <v>9</v>
      </c>
      <c r="B519" s="79" t="s">
        <v>451</v>
      </c>
      <c r="C519" s="61">
        <f>集計表!$MX$43</f>
        <v>0</v>
      </c>
      <c r="D519" s="63">
        <f>C519/C524</f>
        <v>0</v>
      </c>
      <c r="E519" s="100"/>
      <c r="F519" s="63">
        <v>0</v>
      </c>
      <c r="L519" s="192"/>
      <c r="M519" s="192"/>
      <c r="N519" s="192"/>
    </row>
    <row r="520" spans="1:14" s="193" customFormat="1" ht="13.5" customHeight="1" x14ac:dyDescent="0.2">
      <c r="A520" s="193">
        <v>10</v>
      </c>
      <c r="B520" t="s">
        <v>452</v>
      </c>
      <c r="C520" s="61">
        <f>集計表!$MY$43</f>
        <v>8</v>
      </c>
      <c r="D520" s="63">
        <f>C520/C524</f>
        <v>8.4210526315789472E-2</v>
      </c>
      <c r="E520" s="100"/>
      <c r="F520" s="63">
        <v>0.13333333333333333</v>
      </c>
      <c r="L520" s="192"/>
      <c r="M520" s="192"/>
      <c r="N520" s="192"/>
    </row>
    <row r="521" spans="1:14" s="193" customFormat="1" ht="13.5" customHeight="1" x14ac:dyDescent="0.2">
      <c r="A521" s="193">
        <v>11</v>
      </c>
      <c r="B521" s="161" t="s">
        <v>453</v>
      </c>
      <c r="C521" s="61">
        <f>集計表!$MZ$43</f>
        <v>2</v>
      </c>
      <c r="D521" s="63">
        <f>C521/C524</f>
        <v>2.1052631578947368E-2</v>
      </c>
      <c r="E521" s="100"/>
      <c r="F521" s="63">
        <v>1.1111111111111112E-2</v>
      </c>
      <c r="L521" s="192"/>
      <c r="M521" s="192"/>
      <c r="N521" s="192"/>
    </row>
    <row r="522" spans="1:14" s="193" customFormat="1" ht="13.5" customHeight="1" x14ac:dyDescent="0.2">
      <c r="A522" s="193">
        <v>12</v>
      </c>
      <c r="B522" t="s">
        <v>55</v>
      </c>
      <c r="C522" s="61">
        <f>集計表!$NA$43</f>
        <v>4</v>
      </c>
      <c r="D522" s="63">
        <f>C522/C524</f>
        <v>4.2105263157894736E-2</v>
      </c>
      <c r="E522" s="100"/>
      <c r="F522" s="63">
        <v>1.1111111111111112E-2</v>
      </c>
      <c r="L522" s="192"/>
      <c r="M522" s="192"/>
      <c r="N522" s="192"/>
    </row>
    <row r="523" spans="1:14" s="193" customFormat="1" ht="13.5" customHeight="1" x14ac:dyDescent="0.2">
      <c r="A523" s="193">
        <v>13</v>
      </c>
      <c r="B523" t="s">
        <v>38</v>
      </c>
      <c r="C523" s="61">
        <f>集計表!$NB$43</f>
        <v>1</v>
      </c>
      <c r="D523" s="63">
        <f>C523/C524</f>
        <v>1.0526315789473684E-2</v>
      </c>
      <c r="E523" s="100"/>
      <c r="F523" s="63">
        <v>0</v>
      </c>
      <c r="L523" s="192"/>
      <c r="M523" s="192"/>
      <c r="N523" s="192"/>
    </row>
    <row r="524" spans="1:14" s="193" customFormat="1" ht="13.5" customHeight="1" x14ac:dyDescent="0.2">
      <c r="B524" s="71" t="s">
        <v>39</v>
      </c>
      <c r="C524" s="64">
        <f>SUM(C511:C523)</f>
        <v>95</v>
      </c>
      <c r="D524" s="88">
        <f>SUM(D511:D523)</f>
        <v>1</v>
      </c>
      <c r="E524" s="103"/>
      <c r="F524" s="63"/>
      <c r="L524" s="192"/>
      <c r="M524" s="192"/>
      <c r="N524" s="192"/>
    </row>
    <row r="525" spans="1:14" s="193" customFormat="1" ht="13.5" customHeight="1" x14ac:dyDescent="0.2">
      <c r="B525" s="192"/>
      <c r="C525" s="61"/>
      <c r="D525" s="61"/>
      <c r="E525" s="103"/>
      <c r="F525" s="63"/>
      <c r="L525" s="192"/>
      <c r="M525" s="192"/>
      <c r="N525" s="192"/>
    </row>
    <row r="526" spans="1:14" s="193" customFormat="1" ht="13.5" customHeight="1" x14ac:dyDescent="0.2">
      <c r="B526" s="83" t="s">
        <v>591</v>
      </c>
      <c r="C526" s="61"/>
      <c r="E526" s="100"/>
      <c r="F526" s="63" t="s">
        <v>632</v>
      </c>
      <c r="L526" s="192"/>
      <c r="M526" s="192"/>
      <c r="N526" s="192"/>
    </row>
    <row r="527" spans="1:14" s="193" customFormat="1" ht="13.5" customHeight="1" x14ac:dyDescent="0.2">
      <c r="A527" s="81">
        <v>1</v>
      </c>
      <c r="B527" t="s">
        <v>454</v>
      </c>
      <c r="C527" s="61">
        <f>集計表!$NC$43</f>
        <v>13</v>
      </c>
      <c r="D527" s="63">
        <f>C527/C533</f>
        <v>0.26530612244897961</v>
      </c>
      <c r="E527" s="100"/>
      <c r="F527" s="63">
        <v>0.10344827586206896</v>
      </c>
      <c r="L527" s="192"/>
      <c r="M527" s="192"/>
      <c r="N527" s="192"/>
    </row>
    <row r="528" spans="1:14" s="193" customFormat="1" ht="13.5" customHeight="1" x14ac:dyDescent="0.2">
      <c r="A528" s="81">
        <v>2</v>
      </c>
      <c r="B528" t="s">
        <v>455</v>
      </c>
      <c r="C528" s="61">
        <f>集計表!$ND$43</f>
        <v>23</v>
      </c>
      <c r="D528" s="63">
        <f>C528/C533</f>
        <v>0.46938775510204084</v>
      </c>
      <c r="E528" s="100"/>
      <c r="F528" s="63">
        <v>0.72413793103448276</v>
      </c>
      <c r="L528" s="192"/>
      <c r="M528" s="192"/>
      <c r="N528" s="192"/>
    </row>
    <row r="529" spans="1:28" s="193" customFormat="1" ht="13.5" customHeight="1" x14ac:dyDescent="0.2">
      <c r="A529" s="81">
        <v>3</v>
      </c>
      <c r="B529" t="s">
        <v>456</v>
      </c>
      <c r="C529" s="61">
        <f>集計表!$NE$43</f>
        <v>6</v>
      </c>
      <c r="D529" s="63">
        <f>C529/C533</f>
        <v>0.12244897959183673</v>
      </c>
      <c r="E529" s="100"/>
      <c r="F529" s="63">
        <v>3.4482758620689655E-2</v>
      </c>
      <c r="L529" s="192"/>
      <c r="M529" s="192"/>
      <c r="N529" s="192"/>
    </row>
    <row r="530" spans="1:28" s="193" customFormat="1" ht="13.5" customHeight="1" x14ac:dyDescent="0.2">
      <c r="A530" s="81">
        <v>4</v>
      </c>
      <c r="B530" t="s">
        <v>55</v>
      </c>
      <c r="C530" s="61">
        <f>集計表!$NF$43</f>
        <v>0</v>
      </c>
      <c r="D530" s="63">
        <f>C530/C533</f>
        <v>0</v>
      </c>
      <c r="E530" s="100"/>
      <c r="F530" s="63">
        <v>0</v>
      </c>
      <c r="L530" s="192"/>
      <c r="M530" s="192"/>
      <c r="N530" s="192"/>
    </row>
    <row r="531" spans="1:28" s="193" customFormat="1" ht="13.5" customHeight="1" x14ac:dyDescent="0.2">
      <c r="A531" s="81">
        <v>5</v>
      </c>
      <c r="B531" t="s">
        <v>37</v>
      </c>
      <c r="C531" s="61">
        <f>集計表!$NG$43</f>
        <v>4</v>
      </c>
      <c r="D531" s="63">
        <f>C531/C533</f>
        <v>8.1632653061224483E-2</v>
      </c>
      <c r="E531" s="100"/>
      <c r="F531" s="63">
        <v>0.10344827586206896</v>
      </c>
      <c r="L531" s="192"/>
      <c r="M531" s="192"/>
      <c r="N531" s="192"/>
    </row>
    <row r="532" spans="1:28" s="193" customFormat="1" ht="13.5" customHeight="1" x14ac:dyDescent="0.2">
      <c r="A532" s="81">
        <v>6</v>
      </c>
      <c r="B532" t="s">
        <v>38</v>
      </c>
      <c r="C532" s="61">
        <f>集計表!$NH$43</f>
        <v>3</v>
      </c>
      <c r="D532" s="63">
        <f>C532/C533</f>
        <v>6.1224489795918366E-2</v>
      </c>
      <c r="E532" s="100"/>
      <c r="F532" s="63">
        <v>3.4482758620689655E-2</v>
      </c>
      <c r="L532" s="192"/>
      <c r="M532" s="192"/>
      <c r="N532" s="192"/>
    </row>
    <row r="533" spans="1:28" s="193" customFormat="1" ht="13.5" customHeight="1" x14ac:dyDescent="0.2">
      <c r="B533" s="71" t="s">
        <v>39</v>
      </c>
      <c r="C533" s="64">
        <f>SUM(C527:C532)</f>
        <v>49</v>
      </c>
      <c r="D533" s="88">
        <f>SUM(D527:D532)</f>
        <v>1</v>
      </c>
      <c r="E533" s="103"/>
      <c r="F533" s="63"/>
      <c r="L533" s="192"/>
      <c r="M533" s="192"/>
      <c r="N533" s="192"/>
    </row>
    <row r="534" spans="1:28" s="193" customFormat="1" ht="13.5" customHeight="1" x14ac:dyDescent="0.2">
      <c r="B534" s="74"/>
      <c r="C534" s="61"/>
      <c r="E534" s="100"/>
      <c r="F534" s="63"/>
      <c r="L534" s="192"/>
      <c r="M534" s="192"/>
      <c r="N534" s="192"/>
    </row>
    <row r="535" spans="1:28" s="193" customFormat="1" ht="13.5" customHeight="1" x14ac:dyDescent="0.2">
      <c r="B535" s="83" t="s">
        <v>76</v>
      </c>
      <c r="C535" s="61"/>
      <c r="D535" s="61"/>
      <c r="E535" s="103"/>
      <c r="F535" s="63"/>
      <c r="L535" s="192"/>
      <c r="M535" s="192"/>
      <c r="N535" s="192"/>
    </row>
    <row r="536" spans="1:28" s="193" customFormat="1" ht="13.5" customHeight="1" x14ac:dyDescent="0.2">
      <c r="B536" s="192"/>
      <c r="C536" s="61"/>
      <c r="D536" s="61"/>
      <c r="E536" s="103"/>
      <c r="F536" s="63"/>
      <c r="L536" s="192"/>
      <c r="M536" s="192"/>
      <c r="N536" s="192"/>
    </row>
    <row r="537" spans="1:28" s="193" customFormat="1" ht="13.5" customHeight="1" x14ac:dyDescent="0.2">
      <c r="B537" s="85" t="s">
        <v>592</v>
      </c>
      <c r="C537" s="61"/>
      <c r="D537" s="253" t="s">
        <v>34</v>
      </c>
      <c r="E537" s="253"/>
      <c r="F537" s="253"/>
      <c r="G537" s="254" t="s">
        <v>98</v>
      </c>
      <c r="H537" s="255"/>
      <c r="I537" s="255"/>
      <c r="J537" s="255"/>
      <c r="K537" s="255"/>
      <c r="L537" s="255"/>
      <c r="M537" s="255"/>
      <c r="N537" s="255"/>
      <c r="O537" s="256"/>
      <c r="Q537" s="257" t="s">
        <v>460</v>
      </c>
      <c r="R537" s="258"/>
      <c r="S537" s="259"/>
      <c r="T537" s="260" t="s">
        <v>462</v>
      </c>
      <c r="U537" s="260"/>
      <c r="V537" s="260"/>
      <c r="W537" s="260"/>
      <c r="X537" s="260"/>
      <c r="Y537" s="260"/>
      <c r="Z537" s="260"/>
      <c r="AA537" s="260"/>
      <c r="AB537" s="260"/>
    </row>
    <row r="538" spans="1:28" s="193" customFormat="1" ht="71.25" customHeight="1" x14ac:dyDescent="0.2">
      <c r="B538" s="192"/>
      <c r="C538" s="61"/>
      <c r="D538" s="101" t="s">
        <v>56</v>
      </c>
      <c r="E538" s="104" t="s">
        <v>77</v>
      </c>
      <c r="F538" s="105" t="s">
        <v>58</v>
      </c>
      <c r="G538" s="102" t="s">
        <v>163</v>
      </c>
      <c r="H538" s="101" t="s">
        <v>458</v>
      </c>
      <c r="I538" s="101" t="s">
        <v>459</v>
      </c>
      <c r="J538" s="101" t="s">
        <v>166</v>
      </c>
      <c r="K538" s="162" t="s">
        <v>296</v>
      </c>
      <c r="L538" s="162" t="s">
        <v>294</v>
      </c>
      <c r="M538" s="162" t="s">
        <v>293</v>
      </c>
      <c r="N538" s="162" t="s">
        <v>292</v>
      </c>
      <c r="O538" s="163" t="s">
        <v>295</v>
      </c>
      <c r="Q538" s="101" t="s">
        <v>57</v>
      </c>
      <c r="R538" s="104" t="s">
        <v>461</v>
      </c>
      <c r="S538" s="105" t="s">
        <v>58</v>
      </c>
      <c r="T538" s="102" t="s">
        <v>163</v>
      </c>
      <c r="U538" s="101" t="s">
        <v>458</v>
      </c>
      <c r="V538" s="101" t="s">
        <v>459</v>
      </c>
      <c r="W538" s="101" t="s">
        <v>166</v>
      </c>
      <c r="X538" s="162" t="s">
        <v>296</v>
      </c>
      <c r="Y538" s="162" t="s">
        <v>294</v>
      </c>
      <c r="Z538" s="162" t="s">
        <v>293</v>
      </c>
      <c r="AA538" s="162" t="s">
        <v>292</v>
      </c>
      <c r="AB538" s="163" t="s">
        <v>295</v>
      </c>
    </row>
    <row r="539" spans="1:28" s="192" customFormat="1" ht="13.5" customHeight="1" x14ac:dyDescent="0.2">
      <c r="A539" s="193"/>
      <c r="B539" s="73" t="s">
        <v>457</v>
      </c>
      <c r="C539" s="103">
        <f>SUM(D539:F539)</f>
        <v>33</v>
      </c>
      <c r="D539" s="164">
        <f>集計表!$NI$43</f>
        <v>16</v>
      </c>
      <c r="E539" s="165">
        <f>集計表!$NJ$43</f>
        <v>15</v>
      </c>
      <c r="F539" s="165">
        <f>集計表!$NK$43</f>
        <v>2</v>
      </c>
      <c r="G539" s="164">
        <f>集計表!$NL$45</f>
        <v>7</v>
      </c>
      <c r="H539" s="164">
        <f>集計表!$NL$46</f>
        <v>7</v>
      </c>
      <c r="I539" s="164">
        <f>集計表!$NL$47</f>
        <v>1</v>
      </c>
      <c r="J539" s="164">
        <f>集計表!$NL$48</f>
        <v>0</v>
      </c>
      <c r="K539" s="164">
        <f>集計表!$NL$49</f>
        <v>0</v>
      </c>
      <c r="L539" s="164">
        <f>集計表!$NL$50</f>
        <v>0</v>
      </c>
      <c r="M539" s="164">
        <f>集計表!$NL$51</f>
        <v>0</v>
      </c>
      <c r="N539" s="164">
        <f>集計表!$NL$52</f>
        <v>2</v>
      </c>
      <c r="O539" s="164">
        <f>集計表!$NL$53</f>
        <v>3</v>
      </c>
      <c r="P539" s="91"/>
      <c r="Q539" s="164">
        <f>集計表!$NM$43</f>
        <v>14</v>
      </c>
      <c r="R539" s="164">
        <f>集計表!$NN$43</f>
        <v>12</v>
      </c>
      <c r="S539" s="164">
        <f>集計表!$NO$43</f>
        <v>7</v>
      </c>
      <c r="T539" s="164">
        <f>集計表!$NP$45</f>
        <v>4</v>
      </c>
      <c r="U539" s="164">
        <f>集計表!$NP$46</f>
        <v>0</v>
      </c>
      <c r="V539" s="164">
        <f>集計表!$NP$47</f>
        <v>1</v>
      </c>
      <c r="W539" s="164">
        <f>集計表!$NP$48</f>
        <v>0</v>
      </c>
      <c r="X539" s="164">
        <f>集計表!$NP49</f>
        <v>0</v>
      </c>
      <c r="Y539" s="164">
        <f>集計表!$NP50</f>
        <v>1</v>
      </c>
      <c r="Z539" s="164">
        <f>集計表!$NP$51</f>
        <v>1</v>
      </c>
      <c r="AA539" s="164">
        <f>集計表!$NP$52</f>
        <v>1</v>
      </c>
      <c r="AB539" s="164">
        <f>集計表!$NP$53</f>
        <v>4</v>
      </c>
    </row>
    <row r="540" spans="1:28" s="192" customFormat="1" ht="13.5" customHeight="1" x14ac:dyDescent="0.2">
      <c r="A540" s="193"/>
      <c r="B540" s="73" t="s">
        <v>595</v>
      </c>
      <c r="C540" s="103">
        <f>SUM(D540:F540)</f>
        <v>33</v>
      </c>
      <c r="D540" s="164">
        <f>集計表!$NQ$43</f>
        <v>8</v>
      </c>
      <c r="E540" s="165">
        <f>集計表!$NR$43</f>
        <v>19</v>
      </c>
      <c r="F540" s="165">
        <f>集計表!$NS$43</f>
        <v>6</v>
      </c>
      <c r="G540" s="164">
        <f>集計表!$NT$45</f>
        <v>10</v>
      </c>
      <c r="H540" s="164">
        <f>集計表!$NT$46</f>
        <v>3</v>
      </c>
      <c r="I540" s="164">
        <f>集計表!$NT$47</f>
        <v>1</v>
      </c>
      <c r="J540" s="164">
        <f>集計表!$NT$48</f>
        <v>0</v>
      </c>
      <c r="K540" s="164">
        <f>集計表!$NT$49</f>
        <v>0</v>
      </c>
      <c r="L540" s="164">
        <f>集計表!$NT$50</f>
        <v>0</v>
      </c>
      <c r="M540" s="164">
        <f>集計表!$NT$51</f>
        <v>0</v>
      </c>
      <c r="N540" s="164">
        <f>集計表!$NT$52</f>
        <v>2</v>
      </c>
      <c r="O540" s="164">
        <f>集計表!$NT$53</f>
        <v>0</v>
      </c>
      <c r="P540" s="91"/>
      <c r="Q540" s="164">
        <f>集計表!$NU$43</f>
        <v>7</v>
      </c>
      <c r="R540" s="164">
        <f>集計表!$NV$43</f>
        <v>14</v>
      </c>
      <c r="S540" s="164">
        <f>集計表!$NW$43</f>
        <v>12</v>
      </c>
      <c r="T540" s="164">
        <f>集計表!$NX$45</f>
        <v>6</v>
      </c>
      <c r="U540" s="164">
        <f>集計表!$NX$46</f>
        <v>3</v>
      </c>
      <c r="V540" s="164">
        <f>集計表!$NX$47</f>
        <v>1</v>
      </c>
      <c r="W540" s="164">
        <f>集計表!$NX$48</f>
        <v>0</v>
      </c>
      <c r="X540" s="164">
        <f>集計表!$NX$49</f>
        <v>0</v>
      </c>
      <c r="Y540" s="164">
        <f>集計表!$NX$50</f>
        <v>0</v>
      </c>
      <c r="Z540" s="164">
        <f>集計表!$NX$51</f>
        <v>0</v>
      </c>
      <c r="AA540" s="164">
        <f>集計表!$NX$52</f>
        <v>1</v>
      </c>
      <c r="AB540" s="164">
        <f>集計表!$NX$53</f>
        <v>1</v>
      </c>
    </row>
    <row r="541" spans="1:28" s="192" customFormat="1" ht="13.5" customHeight="1" x14ac:dyDescent="0.2">
      <c r="A541" s="193"/>
      <c r="B541" s="73" t="s">
        <v>596</v>
      </c>
      <c r="C541" s="103">
        <f>SUM(D541:F541)</f>
        <v>34</v>
      </c>
      <c r="D541" s="164">
        <f>集計表!$NY$43</f>
        <v>11</v>
      </c>
      <c r="E541" s="164">
        <f>集計表!$NZ$43</f>
        <v>19</v>
      </c>
      <c r="F541" s="164">
        <f>集計表!$OA$43</f>
        <v>4</v>
      </c>
      <c r="G541" s="164">
        <f>集計表!$OB$45</f>
        <v>10</v>
      </c>
      <c r="H541" s="164">
        <f>集計表!$OB$46</f>
        <v>2</v>
      </c>
      <c r="I541" s="164">
        <f>集計表!$OB$47</f>
        <v>0</v>
      </c>
      <c r="J541" s="164">
        <f>集計表!$OB$48</f>
        <v>1</v>
      </c>
      <c r="K541" s="164">
        <f>集計表!$OB$49</f>
        <v>0</v>
      </c>
      <c r="L541" s="164">
        <f>集計表!$OB$50</f>
        <v>0</v>
      </c>
      <c r="M541" s="164">
        <f>集計表!$OB$51</f>
        <v>0</v>
      </c>
      <c r="N541" s="164">
        <f>集計表!$OB$52</f>
        <v>2</v>
      </c>
      <c r="O541" s="164">
        <f>集計表!$OB$53</f>
        <v>3</v>
      </c>
      <c r="P541" s="91"/>
      <c r="Q541" s="164">
        <f>集計表!$OC$43</f>
        <v>13</v>
      </c>
      <c r="R541" s="164">
        <f>集計表!$OD$43</f>
        <v>12</v>
      </c>
      <c r="S541" s="164">
        <f>集計表!$OE$43</f>
        <v>8</v>
      </c>
      <c r="T541" s="164">
        <f>集計表!$OF$45</f>
        <v>8</v>
      </c>
      <c r="U541" s="164">
        <f>集計表!$OF$46</f>
        <v>0</v>
      </c>
      <c r="V541" s="164">
        <f>集計表!$OF$47</f>
        <v>0</v>
      </c>
      <c r="W541" s="164">
        <f>集計表!$OF$48</f>
        <v>0</v>
      </c>
      <c r="X541" s="164">
        <f>集計表!$OF$49</f>
        <v>0</v>
      </c>
      <c r="Y541" s="164">
        <f>集計表!$OF$50</f>
        <v>1</v>
      </c>
      <c r="Z541" s="164">
        <f>集計表!$OF$51</f>
        <v>0</v>
      </c>
      <c r="AA541" s="164">
        <f>集計表!$OF$52</f>
        <v>1</v>
      </c>
      <c r="AB541" s="164">
        <f>集計表!$OF$53</f>
        <v>2</v>
      </c>
    </row>
    <row r="542" spans="1:28" s="192" customFormat="1" ht="13.5" customHeight="1" x14ac:dyDescent="0.2">
      <c r="A542" s="193"/>
      <c r="B542" s="73" t="s">
        <v>597</v>
      </c>
      <c r="C542" s="103">
        <f>SUM(D542:F542)</f>
        <v>33</v>
      </c>
      <c r="D542" s="164">
        <f>集計表!$OG$43</f>
        <v>1</v>
      </c>
      <c r="E542" s="164">
        <f>集計表!$OH$43</f>
        <v>25</v>
      </c>
      <c r="F542" s="164">
        <f>集計表!$OI$43</f>
        <v>7</v>
      </c>
      <c r="G542" s="164">
        <f>集計表!$OJ$45</f>
        <v>12</v>
      </c>
      <c r="H542" s="164">
        <f>集計表!$OJ$46</f>
        <v>4</v>
      </c>
      <c r="I542" s="164">
        <f>集計表!$OJ$47</f>
        <v>1</v>
      </c>
      <c r="J542" s="164">
        <f>集計表!$OJ$48</f>
        <v>0</v>
      </c>
      <c r="K542" s="164">
        <f>集計表!$OJ$49</f>
        <v>0</v>
      </c>
      <c r="L542" s="164">
        <f>集計表!$OJ$50</f>
        <v>0</v>
      </c>
      <c r="M542" s="164">
        <f>集計表!$OJ$51</f>
        <v>0</v>
      </c>
      <c r="N542" s="164">
        <f>集計表!$OJ$52</f>
        <v>4</v>
      </c>
      <c r="O542" s="164">
        <f>集計表!$OJ$53</f>
        <v>1</v>
      </c>
      <c r="P542" s="91"/>
      <c r="Q542" s="164">
        <f>集計表!$OK$43</f>
        <v>1</v>
      </c>
      <c r="R542" s="164">
        <f>集計表!$OL$43</f>
        <v>19</v>
      </c>
      <c r="S542" s="164">
        <f>集計表!$OM$43</f>
        <v>13</v>
      </c>
      <c r="T542" s="164">
        <f>集計表!$ON$45</f>
        <v>11</v>
      </c>
      <c r="U542" s="164">
        <f>集計表!$OV46</f>
        <v>3</v>
      </c>
      <c r="V542" s="164">
        <f>集計表!$ON$47</f>
        <v>1</v>
      </c>
      <c r="W542" s="164">
        <f>集計表!$ON$48</f>
        <v>0</v>
      </c>
      <c r="X542" s="164">
        <f>集計表!$ON$49</f>
        <v>0</v>
      </c>
      <c r="Y542" s="164">
        <f>集計表!$ON$50</f>
        <v>0</v>
      </c>
      <c r="Z542" s="164">
        <f>集計表!$OV51</f>
        <v>0</v>
      </c>
      <c r="AA542" s="164">
        <f>集計表!$ON$52</f>
        <v>2</v>
      </c>
      <c r="AB542" s="164">
        <f>集計表!$ON$53</f>
        <v>1</v>
      </c>
    </row>
    <row r="543" spans="1:28" s="192" customFormat="1" ht="13.5" customHeight="1" x14ac:dyDescent="0.2">
      <c r="A543" s="193"/>
      <c r="B543" s="73" t="s">
        <v>598</v>
      </c>
      <c r="C543" s="103">
        <f>SUM(D543:F543)</f>
        <v>33</v>
      </c>
      <c r="D543" s="164">
        <f>集計表!$OO$43</f>
        <v>0</v>
      </c>
      <c r="E543" s="164">
        <f>集計表!$OP$43</f>
        <v>28</v>
      </c>
      <c r="F543" s="164">
        <f>集計表!$OQ$43</f>
        <v>5</v>
      </c>
      <c r="G543" s="164">
        <f>集計表!$OR$45</f>
        <v>18</v>
      </c>
      <c r="H543" s="164">
        <f>集計表!$OR$46</f>
        <v>3</v>
      </c>
      <c r="I543" s="164">
        <f>集計表!$OR$47</f>
        <v>0</v>
      </c>
      <c r="J543" s="164">
        <f>集計表!$OR$48</f>
        <v>0</v>
      </c>
      <c r="K543" s="164">
        <f>集計表!$OR$49</f>
        <v>0</v>
      </c>
      <c r="L543" s="164">
        <f>集計表!$OR$50</f>
        <v>0</v>
      </c>
      <c r="M543" s="164">
        <f>集計表!$OR$51</f>
        <v>0</v>
      </c>
      <c r="N543" s="164">
        <f>集計表!$OR$52</f>
        <v>2</v>
      </c>
      <c r="O543" s="164">
        <f>集計表!$OR$53</f>
        <v>0</v>
      </c>
      <c r="P543" s="91"/>
      <c r="Q543" s="164">
        <f>集計表!$OS$43</f>
        <v>1</v>
      </c>
      <c r="R543" s="164">
        <f>集計表!$OT$43</f>
        <v>24</v>
      </c>
      <c r="S543" s="164">
        <f>集計表!$OU$43</f>
        <v>8</v>
      </c>
      <c r="T543" s="164">
        <f>集計表!$OV$45</f>
        <v>16</v>
      </c>
      <c r="U543" s="164">
        <f>集計表!$OV$46</f>
        <v>3</v>
      </c>
      <c r="V543" s="164">
        <f>集計表!$OV$47</f>
        <v>0</v>
      </c>
      <c r="W543" s="164">
        <f>集計表!$OV$48</f>
        <v>0</v>
      </c>
      <c r="X543" s="164">
        <f>集計表!$OV$49</f>
        <v>0</v>
      </c>
      <c r="Y543" s="164">
        <f>集計表!$OV$50</f>
        <v>0</v>
      </c>
      <c r="Z543" s="164">
        <f>集計表!$OV$51</f>
        <v>0</v>
      </c>
      <c r="AA543" s="164">
        <f>集計表!$OV$52</f>
        <v>1</v>
      </c>
      <c r="AB543" s="164">
        <f>集計表!$OV$53</f>
        <v>1</v>
      </c>
    </row>
    <row r="544" spans="1:28" s="204" customFormat="1" ht="13.5" customHeight="1" x14ac:dyDescent="0.2">
      <c r="A544" s="199"/>
      <c r="B544" s="200" t="s">
        <v>599</v>
      </c>
      <c r="C544" s="201">
        <f t="shared" ref="C544:C551" si="3">SUM(D544:F544)</f>
        <v>33</v>
      </c>
      <c r="D544" s="202">
        <f>集計表!$OW$43</f>
        <v>1</v>
      </c>
      <c r="E544" s="202">
        <f>集計表!$OX$43</f>
        <v>28</v>
      </c>
      <c r="F544" s="202">
        <f>集計表!$OY$43</f>
        <v>4</v>
      </c>
      <c r="G544" s="202">
        <f>集計表!$OZ$45</f>
        <v>18</v>
      </c>
      <c r="H544" s="202">
        <f>集計表!$OZ$46</f>
        <v>3</v>
      </c>
      <c r="I544" s="202">
        <f>集計表!$OZ$47</f>
        <v>0</v>
      </c>
      <c r="J544" s="202">
        <f>集計表!$OZ$48</f>
        <v>0</v>
      </c>
      <c r="K544" s="202">
        <f>集計表!$OZ$49</f>
        <v>0</v>
      </c>
      <c r="L544" s="202">
        <f>集計表!$OZ$50</f>
        <v>0</v>
      </c>
      <c r="M544" s="202">
        <f>集計表!$OZ$51</f>
        <v>0</v>
      </c>
      <c r="N544" s="202">
        <f>集計表!$OZ$52</f>
        <v>2</v>
      </c>
      <c r="O544" s="202">
        <f>集計表!$OZ$53</f>
        <v>0</v>
      </c>
      <c r="P544" s="203"/>
      <c r="Q544" s="202">
        <f>集計表!$PA$43</f>
        <v>1</v>
      </c>
      <c r="R544" s="202">
        <f>集計表!$PB$43</f>
        <v>24</v>
      </c>
      <c r="S544" s="202">
        <f>集計表!$PC$43</f>
        <v>8</v>
      </c>
      <c r="T544" s="202">
        <f>集計表!$PD$45</f>
        <v>17</v>
      </c>
      <c r="U544" s="202">
        <f>集計表!$PD$46</f>
        <v>2</v>
      </c>
      <c r="V544" s="202">
        <f>集計表!$PD$47</f>
        <v>0</v>
      </c>
      <c r="W544" s="202">
        <f>集計表!$PD$48</f>
        <v>0</v>
      </c>
      <c r="X544" s="202">
        <f>集計表!$PD$49</f>
        <v>0</v>
      </c>
      <c r="Y544" s="202">
        <f>集計表!$PD$50</f>
        <v>0</v>
      </c>
      <c r="Z544" s="202">
        <f>集計表!$PD$51</f>
        <v>0</v>
      </c>
      <c r="AA544" s="202">
        <f>集計表!$PD$52</f>
        <v>1</v>
      </c>
      <c r="AB544" s="202">
        <f>集計表!$PD$53</f>
        <v>1</v>
      </c>
    </row>
    <row r="545" spans="1:28" s="204" customFormat="1" ht="13.5" customHeight="1" x14ac:dyDescent="0.2">
      <c r="A545" s="199"/>
      <c r="B545" s="200" t="s">
        <v>59</v>
      </c>
      <c r="C545" s="201">
        <f t="shared" si="3"/>
        <v>33</v>
      </c>
      <c r="D545" s="202">
        <f>集計表!$PE$43</f>
        <v>1</v>
      </c>
      <c r="E545" s="202">
        <f>集計表!$PF$43</f>
        <v>27</v>
      </c>
      <c r="F545" s="202">
        <f>集計表!$PG$43</f>
        <v>5</v>
      </c>
      <c r="G545" s="202">
        <f>集計表!$PH$45</f>
        <v>17</v>
      </c>
      <c r="H545" s="202">
        <f>集計表!$PH$46</f>
        <v>3</v>
      </c>
      <c r="I545" s="202">
        <f>集計表!$PH$47</f>
        <v>0</v>
      </c>
      <c r="J545" s="202">
        <f>集計表!$PH$48</f>
        <v>0</v>
      </c>
      <c r="K545" s="202">
        <f>集計表!$PH$49</f>
        <v>0</v>
      </c>
      <c r="L545" s="202">
        <f>集計表!$PH$50</f>
        <v>0</v>
      </c>
      <c r="M545" s="202">
        <f>集計表!$PH$51</f>
        <v>0</v>
      </c>
      <c r="N545" s="202">
        <f>集計表!$PH$52</f>
        <v>2</v>
      </c>
      <c r="O545" s="202">
        <f>集計表!$PH$53</f>
        <v>0</v>
      </c>
      <c r="P545" s="203"/>
      <c r="Q545" s="202">
        <f>集計表!$PI$43</f>
        <v>1</v>
      </c>
      <c r="R545" s="202">
        <f>集計表!$PJ$43</f>
        <v>23</v>
      </c>
      <c r="S545" s="202">
        <f>集計表!$PK$43</f>
        <v>9</v>
      </c>
      <c r="T545" s="202">
        <f>集計表!$PL$45</f>
        <v>15</v>
      </c>
      <c r="U545" s="202">
        <f>集計表!$PL$46</f>
        <v>3</v>
      </c>
      <c r="V545" s="202">
        <f>集計表!$PL$47</f>
        <v>0</v>
      </c>
      <c r="W545" s="202">
        <f>集計表!$PL$48</f>
        <v>0</v>
      </c>
      <c r="X545" s="202">
        <f>集計表!$PL$49</f>
        <v>0</v>
      </c>
      <c r="Y545" s="202">
        <f>集計表!$PL$50</f>
        <v>0</v>
      </c>
      <c r="Z545" s="202">
        <f>集計表!$PL$51</f>
        <v>0</v>
      </c>
      <c r="AA545" s="202">
        <f>集計表!$PL$52</f>
        <v>1</v>
      </c>
      <c r="AB545" s="202">
        <f>集計表!$PL$53</f>
        <v>1</v>
      </c>
    </row>
    <row r="546" spans="1:28" s="204" customFormat="1" ht="13.5" customHeight="1" x14ac:dyDescent="0.2">
      <c r="A546" s="199"/>
      <c r="B546" s="200" t="s">
        <v>60</v>
      </c>
      <c r="C546" s="201">
        <f t="shared" si="3"/>
        <v>33</v>
      </c>
      <c r="D546" s="202">
        <f>集計表!$PQ$43</f>
        <v>3</v>
      </c>
      <c r="E546" s="202">
        <f>集計表!$PR$43</f>
        <v>21</v>
      </c>
      <c r="F546" s="202">
        <f>集計表!$PS$43</f>
        <v>9</v>
      </c>
      <c r="G546" s="202">
        <f>集計表!$PT$45</f>
        <v>14</v>
      </c>
      <c r="H546" s="202">
        <f>集計表!$PT$46</f>
        <v>2</v>
      </c>
      <c r="I546" s="202">
        <f>集計表!$PT$47</f>
        <v>0</v>
      </c>
      <c r="J546" s="202">
        <f>集計表!$PT$48</f>
        <v>0</v>
      </c>
      <c r="K546" s="202">
        <f>集計表!$PT$49</f>
        <v>0</v>
      </c>
      <c r="L546" s="202">
        <f>集計表!$PT$50</f>
        <v>0</v>
      </c>
      <c r="M546" s="202">
        <f>集計表!$PT$51</f>
        <v>0</v>
      </c>
      <c r="N546" s="202">
        <f>集計表!$PT$52</f>
        <v>1</v>
      </c>
      <c r="O546" s="202">
        <f>集計表!$PT$53</f>
        <v>2</v>
      </c>
      <c r="P546" s="203"/>
      <c r="Q546" s="202">
        <f>集計表!$PQ$43</f>
        <v>3</v>
      </c>
      <c r="R546" s="202">
        <f>集計表!$PR$43</f>
        <v>21</v>
      </c>
      <c r="S546" s="202">
        <f>集計表!$PS$43</f>
        <v>9</v>
      </c>
      <c r="T546" s="202">
        <f>集計表!$PT$45</f>
        <v>14</v>
      </c>
      <c r="U546" s="202">
        <f>集計表!$PT$46</f>
        <v>2</v>
      </c>
      <c r="V546" s="202">
        <f>集計表!$PT$47</f>
        <v>0</v>
      </c>
      <c r="W546" s="202">
        <f>集計表!$PT$48</f>
        <v>0</v>
      </c>
      <c r="X546" s="202">
        <f>集計表!$PT$49</f>
        <v>0</v>
      </c>
      <c r="Y546" s="202">
        <f>集計表!$PT$50</f>
        <v>0</v>
      </c>
      <c r="Z546" s="202">
        <f>集計表!$PT$51</f>
        <v>0</v>
      </c>
      <c r="AA546" s="202">
        <f>集計表!$PT$52</f>
        <v>1</v>
      </c>
      <c r="AB546" s="202">
        <f>集計表!$PT$53</f>
        <v>2</v>
      </c>
    </row>
    <row r="547" spans="1:28" s="204" customFormat="1" ht="13.5" customHeight="1" x14ac:dyDescent="0.2">
      <c r="A547" s="199"/>
      <c r="B547" s="200" t="s">
        <v>600</v>
      </c>
      <c r="C547" s="201">
        <f t="shared" si="3"/>
        <v>34</v>
      </c>
      <c r="D547" s="202">
        <f>集計表!$PU$43</f>
        <v>2</v>
      </c>
      <c r="E547" s="202">
        <f>集計表!$PV$43</f>
        <v>28</v>
      </c>
      <c r="F547" s="202">
        <f>集計表!$PW$43</f>
        <v>4</v>
      </c>
      <c r="G547" s="202">
        <f>集計表!$PX$45</f>
        <v>15</v>
      </c>
      <c r="H547" s="202">
        <f>集計表!$PX$46</f>
        <v>2</v>
      </c>
      <c r="I547" s="202">
        <f>集計表!$PX$47</f>
        <v>0</v>
      </c>
      <c r="J547" s="202">
        <f>集計表!$PX$48</f>
        <v>0</v>
      </c>
      <c r="K547" s="202">
        <f>集計表!$PX$49</f>
        <v>0</v>
      </c>
      <c r="L547" s="202">
        <f>集計表!$PX$50</f>
        <v>1</v>
      </c>
      <c r="M547" s="202">
        <f>集計表!$PX$51</f>
        <v>1</v>
      </c>
      <c r="N547" s="202">
        <f>集計表!$PX$52</f>
        <v>3</v>
      </c>
      <c r="O547" s="202">
        <f>集計表!$PX$53</f>
        <v>0</v>
      </c>
      <c r="P547" s="203"/>
      <c r="Q547" s="202">
        <f>集計表!$PY$43</f>
        <v>8</v>
      </c>
      <c r="R547" s="202">
        <f>集計表!$PZ$43</f>
        <v>18</v>
      </c>
      <c r="S547" s="202">
        <f>集計表!$QA$43</f>
        <v>8</v>
      </c>
      <c r="T547" s="202">
        <f>集計表!$QB$45</f>
        <v>11</v>
      </c>
      <c r="U547" s="202">
        <f>集計表!$QB$46</f>
        <v>2</v>
      </c>
      <c r="V547" s="202">
        <f>集計表!$QB$47</f>
        <v>0</v>
      </c>
      <c r="W547" s="202">
        <f>集計表!$QB$48</f>
        <v>0</v>
      </c>
      <c r="X547" s="202">
        <f>集計表!$QB$49</f>
        <v>0</v>
      </c>
      <c r="Y547" s="202">
        <f>集計表!$QB$50</f>
        <v>0</v>
      </c>
      <c r="Z547" s="202">
        <f>集計表!$QB$51</f>
        <v>0</v>
      </c>
      <c r="AA547" s="202">
        <f>集計表!$QB$52</f>
        <v>1</v>
      </c>
      <c r="AB547" s="202">
        <f>集計表!$QB$53</f>
        <v>1</v>
      </c>
    </row>
    <row r="548" spans="1:28" s="204" customFormat="1" ht="13.5" customHeight="1" x14ac:dyDescent="0.2">
      <c r="A548" s="199"/>
      <c r="B548" s="200" t="s">
        <v>61</v>
      </c>
      <c r="C548" s="201">
        <f>SUM(D548:F548)</f>
        <v>34</v>
      </c>
      <c r="D548" s="202">
        <f>集計表!$QC$43</f>
        <v>8</v>
      </c>
      <c r="E548" s="202">
        <f>集計表!$QD$43</f>
        <v>21</v>
      </c>
      <c r="F548" s="202">
        <f>集計表!$QE$43</f>
        <v>5</v>
      </c>
      <c r="G548" s="202">
        <f>集計表!$QF$45</f>
        <v>11</v>
      </c>
      <c r="H548" s="202">
        <f>集計表!$QF$46</f>
        <v>1</v>
      </c>
      <c r="I548" s="202">
        <f>集計表!$QF$47</f>
        <v>1</v>
      </c>
      <c r="J548" s="202">
        <f>集計表!$QF$48</f>
        <v>0</v>
      </c>
      <c r="K548" s="202">
        <f>集計表!$QF$49</f>
        <v>0</v>
      </c>
      <c r="L548" s="202">
        <f>集計表!$QF$50</f>
        <v>0</v>
      </c>
      <c r="M548" s="202">
        <f>集計表!$QF$51</f>
        <v>0</v>
      </c>
      <c r="N548" s="202">
        <f>集計表!$QF$52</f>
        <v>3</v>
      </c>
      <c r="O548" s="202">
        <f>集計表!$QF$53</f>
        <v>2</v>
      </c>
      <c r="P548" s="203"/>
      <c r="Q548" s="202">
        <f>集計表!$QG$43</f>
        <v>11</v>
      </c>
      <c r="R548" s="202">
        <f>集計表!$QH$43</f>
        <v>14</v>
      </c>
      <c r="S548" s="202">
        <f>集計表!$QI$43</f>
        <v>8</v>
      </c>
      <c r="T548" s="202">
        <f>集計表!$QJ$45</f>
        <v>7</v>
      </c>
      <c r="U548" s="202">
        <f>集計表!$QJ$46</f>
        <v>1</v>
      </c>
      <c r="V548" s="202">
        <f>集計表!$QJ$47</f>
        <v>1</v>
      </c>
      <c r="W548" s="202">
        <f>集計表!$QJ$48</f>
        <v>0</v>
      </c>
      <c r="X548" s="202">
        <f>集計表!$QJ$49</f>
        <v>0</v>
      </c>
      <c r="Y548" s="202">
        <f>集計表!$QJ$50</f>
        <v>0</v>
      </c>
      <c r="Z548" s="202">
        <f>集計表!$QJ$51</f>
        <v>0</v>
      </c>
      <c r="AA548" s="202">
        <f>集計表!$QJ$52</f>
        <v>1</v>
      </c>
      <c r="AB548" s="202">
        <f>集計表!$QJ$53</f>
        <v>2</v>
      </c>
    </row>
    <row r="549" spans="1:28" s="204" customFormat="1" ht="13.5" customHeight="1" x14ac:dyDescent="0.2">
      <c r="A549" s="199"/>
      <c r="B549" s="200" t="s">
        <v>62</v>
      </c>
      <c r="C549" s="201">
        <f t="shared" si="3"/>
        <v>34</v>
      </c>
      <c r="D549" s="202">
        <f>集計表!$QK$43</f>
        <v>2</v>
      </c>
      <c r="E549" s="202">
        <f>集計表!$QL$43</f>
        <v>27</v>
      </c>
      <c r="F549" s="202">
        <f>集計表!$QM$43</f>
        <v>5</v>
      </c>
      <c r="G549" s="202">
        <f>集計表!$QN$45</f>
        <v>12</v>
      </c>
      <c r="H549" s="202">
        <f>集計表!$QN$46</f>
        <v>2</v>
      </c>
      <c r="I549" s="202">
        <f>集計表!$QN$47</f>
        <v>0</v>
      </c>
      <c r="J549" s="202">
        <f>集計表!$QN$48</f>
        <v>0</v>
      </c>
      <c r="K549" s="202">
        <f>集計表!$QN$49</f>
        <v>0</v>
      </c>
      <c r="L549" s="202">
        <f>集計表!$QN$50</f>
        <v>0</v>
      </c>
      <c r="M549" s="202">
        <f>集計表!$QN$51</f>
        <v>1</v>
      </c>
      <c r="N549" s="202">
        <f>集計表!$QN$52</f>
        <v>5</v>
      </c>
      <c r="O549" s="202">
        <f>集計表!$QN$53</f>
        <v>1</v>
      </c>
      <c r="P549" s="203"/>
      <c r="Q549" s="202">
        <f>集計表!$QO$43</f>
        <v>9</v>
      </c>
      <c r="R549" s="202">
        <f>集計表!$QP$43</f>
        <v>19</v>
      </c>
      <c r="S549" s="202">
        <f>集計表!$QQ$43</f>
        <v>6</v>
      </c>
      <c r="T549" s="202">
        <f>集計表!$QR$45</f>
        <v>9</v>
      </c>
      <c r="U549" s="202">
        <f>集計表!$QR$46</f>
        <v>2</v>
      </c>
      <c r="V549" s="202">
        <f>集計表!$QR$47</f>
        <v>0</v>
      </c>
      <c r="W549" s="202">
        <f>集計表!$QR$48</f>
        <v>0</v>
      </c>
      <c r="X549" s="202">
        <f>集計表!$QR$49</f>
        <v>0</v>
      </c>
      <c r="Y549" s="202">
        <f>集計表!$QR$50</f>
        <v>0</v>
      </c>
      <c r="Z549" s="202">
        <f>集計表!$QR$51</f>
        <v>1</v>
      </c>
      <c r="AA549" s="202">
        <f>集計表!$QR$52</f>
        <v>1</v>
      </c>
      <c r="AB549" s="202">
        <f>集計表!$QR$53</f>
        <v>3</v>
      </c>
    </row>
    <row r="550" spans="1:28" s="204" customFormat="1" ht="13.5" customHeight="1" x14ac:dyDescent="0.2">
      <c r="A550" s="199"/>
      <c r="B550" s="200" t="s">
        <v>63</v>
      </c>
      <c r="C550" s="201">
        <f t="shared" si="3"/>
        <v>33</v>
      </c>
      <c r="D550" s="202">
        <f>集計表!$QS$43</f>
        <v>0</v>
      </c>
      <c r="E550" s="202">
        <f>集計表!$QT$43</f>
        <v>27</v>
      </c>
      <c r="F550" s="202">
        <f>集計表!$QU$43</f>
        <v>6</v>
      </c>
      <c r="G550" s="202">
        <f>集計表!$QV$45</f>
        <v>17</v>
      </c>
      <c r="H550" s="202">
        <f>集計表!$QV$46</f>
        <v>3</v>
      </c>
      <c r="I550" s="202">
        <f>集計表!$QV$47</f>
        <v>0</v>
      </c>
      <c r="J550" s="202">
        <f>集計表!$QV$48</f>
        <v>0</v>
      </c>
      <c r="K550" s="202">
        <f>集計表!$QV$49</f>
        <v>0</v>
      </c>
      <c r="L550" s="202">
        <f>集計表!$QV$50</f>
        <v>0</v>
      </c>
      <c r="M550" s="202">
        <f>集計表!$QV$51</f>
        <v>0</v>
      </c>
      <c r="N550" s="202">
        <f>集計表!$QV$52</f>
        <v>2</v>
      </c>
      <c r="O550" s="202">
        <f>集計表!$QV$53</f>
        <v>0</v>
      </c>
      <c r="P550" s="203"/>
      <c r="Q550" s="202">
        <f>集計表!$QW$43</f>
        <v>1</v>
      </c>
      <c r="R550" s="202">
        <f>集計表!$QX$43</f>
        <v>23</v>
      </c>
      <c r="S550" s="202">
        <f>集計表!$QY$43</f>
        <v>9</v>
      </c>
      <c r="T550" s="202">
        <f>集計表!$QZ$45</f>
        <v>13</v>
      </c>
      <c r="U550" s="202">
        <f>集計表!$QZ$46</f>
        <v>4</v>
      </c>
      <c r="V550" s="202">
        <f>集計表!$QZ$47</f>
        <v>0</v>
      </c>
      <c r="W550" s="202">
        <f>集計表!$QZ$48</f>
        <v>0</v>
      </c>
      <c r="X550" s="202">
        <f>集計表!$QZ$49</f>
        <v>0</v>
      </c>
      <c r="Y550" s="202">
        <f>集計表!$QZ$50</f>
        <v>0</v>
      </c>
      <c r="Z550" s="202">
        <f>集計表!$QZ$51</f>
        <v>0</v>
      </c>
      <c r="AA550" s="202">
        <f>集計表!$QZ$52</f>
        <v>1</v>
      </c>
      <c r="AB550" s="202">
        <f>集計表!$QZ$53</f>
        <v>1</v>
      </c>
    </row>
    <row r="551" spans="1:28" s="144" customFormat="1" ht="13.5" customHeight="1" x14ac:dyDescent="0.2">
      <c r="A551" s="205"/>
      <c r="B551" s="206" t="s">
        <v>64</v>
      </c>
      <c r="C551" s="207">
        <f t="shared" si="3"/>
        <v>33</v>
      </c>
      <c r="D551" s="208">
        <f>集計表!$RA$43</f>
        <v>6</v>
      </c>
      <c r="E551" s="208">
        <f>集計表!$RB$43</f>
        <v>22</v>
      </c>
      <c r="F551" s="208">
        <f>集計表!$RC$43</f>
        <v>5</v>
      </c>
      <c r="G551" s="208">
        <f>集計表!$RD$45</f>
        <v>12</v>
      </c>
      <c r="H551" s="208">
        <f>集計表!$RD$46</f>
        <v>3</v>
      </c>
      <c r="I551" s="208">
        <f>集計表!$RD$47</f>
        <v>0</v>
      </c>
      <c r="J551" s="208">
        <f>集計表!$RD$48</f>
        <v>0</v>
      </c>
      <c r="K551" s="208">
        <f>集計表!$RD$49</f>
        <v>0</v>
      </c>
      <c r="L551" s="208">
        <f>集計表!$RD$50</f>
        <v>0</v>
      </c>
      <c r="M551" s="208">
        <f>集計表!$RD$51</f>
        <v>0</v>
      </c>
      <c r="N551" s="208">
        <f>集計表!$RD$52</f>
        <v>2</v>
      </c>
      <c r="O551" s="208">
        <f>集計表!$RD$53</f>
        <v>0</v>
      </c>
      <c r="P551" s="209"/>
      <c r="Q551" s="208">
        <f>集計表!$RE$43</f>
        <v>5</v>
      </c>
      <c r="R551" s="208">
        <f>集計表!$RF$43</f>
        <v>20</v>
      </c>
      <c r="S551" s="208">
        <f>集計表!$RG$43</f>
        <v>8</v>
      </c>
      <c r="T551" s="208">
        <f>集計表!$RH$45</f>
        <v>12</v>
      </c>
      <c r="U551" s="208">
        <f>集計表!$RH$46</f>
        <v>2</v>
      </c>
      <c r="V551" s="208">
        <f>集計表!$RH$47</f>
        <v>0</v>
      </c>
      <c r="W551" s="208">
        <f>集計表!$RH$48</f>
        <v>0</v>
      </c>
      <c r="X551" s="208">
        <f>集計表!$RH$49</f>
        <v>0</v>
      </c>
      <c r="Y551" s="208">
        <f>集計表!$RH$50</f>
        <v>0</v>
      </c>
      <c r="Z551" s="208">
        <f>集計表!$RH$51</f>
        <v>0</v>
      </c>
      <c r="AA551" s="208">
        <f>集計表!$RH$52</f>
        <v>1</v>
      </c>
      <c r="AB551" s="208">
        <f>集計表!$RH$53</f>
        <v>2</v>
      </c>
    </row>
  </sheetData>
  <mergeCells count="9">
    <mergeCell ref="D537:F537"/>
    <mergeCell ref="G537:O537"/>
    <mergeCell ref="Q537:S537"/>
    <mergeCell ref="T537:AB537"/>
    <mergeCell ref="G51:J51"/>
    <mergeCell ref="G52:J52"/>
    <mergeCell ref="G53:J53"/>
    <mergeCell ref="G54:J54"/>
    <mergeCell ref="B454:I45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623"/>
  <sheetViews>
    <sheetView tabSelected="1" zoomScaleNormal="100" zoomScaleSheetLayoutView="100" workbookViewId="0">
      <selection activeCell="L770" sqref="L770"/>
    </sheetView>
  </sheetViews>
  <sheetFormatPr defaultRowHeight="13" x14ac:dyDescent="0.2"/>
  <cols>
    <col min="1" max="29" width="3" customWidth="1"/>
  </cols>
  <sheetData>
    <row r="1" spans="1:29" ht="18" customHeigh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row>
    <row r="2" spans="1:29" ht="18"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row>
    <row r="3" spans="1:29" ht="18" customHeight="1" x14ac:dyDescent="0.2">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row>
    <row r="4" spans="1:29" ht="18" customHeight="1" x14ac:dyDescent="0.2">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row>
    <row r="5" spans="1:29" ht="18" customHeight="1" x14ac:dyDescent="0.2">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row>
    <row r="6" spans="1:29" ht="18" customHeight="1" x14ac:dyDescent="0.2">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row>
    <row r="7" spans="1:29" ht="18" customHeight="1" x14ac:dyDescent="0.2">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row>
    <row r="8" spans="1:29" ht="18" customHeight="1" x14ac:dyDescent="0.2">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row>
    <row r="9" spans="1:29" ht="18" customHeight="1" x14ac:dyDescent="0.2">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row>
    <row r="10" spans="1:29" ht="18" customHeight="1" x14ac:dyDescent="0.2">
      <c r="A10" s="300" t="s">
        <v>640</v>
      </c>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row>
    <row r="11" spans="1:29" ht="18" customHeight="1" x14ac:dyDescent="0.2">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row>
    <row r="12" spans="1:29" ht="18" customHeight="1" x14ac:dyDescent="0.2">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row>
    <row r="13" spans="1:29" ht="18" customHeight="1" x14ac:dyDescent="0.2">
      <c r="A13" s="301"/>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row>
    <row r="14" spans="1:29" ht="18" customHeight="1" x14ac:dyDescent="0.2">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row>
    <row r="15" spans="1:29" ht="18" customHeight="1" x14ac:dyDescent="0.2">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row>
    <row r="16" spans="1:29" ht="18" customHeight="1" x14ac:dyDescent="0.2">
      <c r="A16" s="301" t="s">
        <v>78</v>
      </c>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row>
    <row r="17" spans="1:29" ht="18" customHeight="1" x14ac:dyDescent="0.2">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row>
    <row r="18" spans="1:29" ht="18" customHeight="1" x14ac:dyDescent="0.2">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row>
    <row r="19" spans="1:29" ht="18" customHeight="1" x14ac:dyDescent="0.2">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row>
    <row r="20" spans="1:29" ht="18" customHeight="1" x14ac:dyDescent="0.2">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row>
    <row r="21" spans="1:29" ht="18" customHeight="1" x14ac:dyDescent="0.2">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row>
    <row r="22" spans="1:29" ht="18" customHeight="1" x14ac:dyDescent="0.2">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row>
    <row r="23" spans="1:29" ht="18" customHeight="1" x14ac:dyDescent="0.2">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row>
    <row r="24" spans="1:29" ht="18" customHeight="1" x14ac:dyDescent="0.2">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row>
    <row r="25" spans="1:29" ht="18" customHeight="1" x14ac:dyDescent="0.2">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row>
    <row r="26" spans="1:29" ht="18" customHeight="1" x14ac:dyDescent="0.2">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row>
    <row r="27" spans="1:29" ht="18" customHeight="1" x14ac:dyDescent="0.2">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row>
    <row r="28" spans="1:29" ht="18" customHeight="1" x14ac:dyDescent="0.2">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row>
    <row r="29" spans="1:29" ht="18" customHeight="1" x14ac:dyDescent="0.2">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row>
    <row r="30" spans="1:29" ht="18" customHeight="1" x14ac:dyDescent="0.2">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row>
    <row r="31" spans="1:29" ht="18" customHeight="1" x14ac:dyDescent="0.2">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row>
    <row r="32" spans="1:29" ht="18" customHeight="1" x14ac:dyDescent="0.2">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18" customHeight="1" x14ac:dyDescent="0.2">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row>
    <row r="34" spans="1:29" ht="18" customHeight="1" x14ac:dyDescent="0.2">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row>
    <row r="35" spans="1:29" ht="18" customHeight="1" x14ac:dyDescent="0.2">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18" customHeight="1" x14ac:dyDescent="0.2">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row>
    <row r="37" spans="1:29" ht="18" customHeight="1" x14ac:dyDescent="0.2">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row>
    <row r="38" spans="1:29" ht="18" customHeight="1" x14ac:dyDescent="0.2">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row>
    <row r="39" spans="1:29" ht="18" customHeight="1" x14ac:dyDescent="0.2">
      <c r="A39" s="302" t="s">
        <v>638</v>
      </c>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row>
    <row r="40" spans="1:29" ht="18" customHeight="1" x14ac:dyDescent="0.2">
      <c r="A40" s="302"/>
      <c r="B40" s="302"/>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row>
    <row r="41" spans="1:29" ht="18" customHeight="1" x14ac:dyDescent="0.2">
      <c r="A41" s="302" t="s">
        <v>79</v>
      </c>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row>
    <row r="42" spans="1:29" ht="18" customHeight="1" x14ac:dyDescent="0.2">
      <c r="A42" s="302"/>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row>
    <row r="43" spans="1:29" ht="18" customHeight="1" x14ac:dyDescent="0.2">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row>
    <row r="44" spans="1:29" ht="18" customHeight="1" x14ac:dyDescent="0.2">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row>
    <row r="45" spans="1:29" ht="18" customHeight="1" x14ac:dyDescent="0.2">
      <c r="A45" s="281" t="s">
        <v>80</v>
      </c>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row>
    <row r="46" spans="1:29" ht="18" customHeight="1" x14ac:dyDescent="0.2">
      <c r="A46" s="281"/>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row>
    <row r="47" spans="1:29" ht="18" customHeight="1" x14ac:dyDescent="0.2">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row>
    <row r="48" spans="1:29" ht="18" customHeight="1" x14ac:dyDescent="0.2">
      <c r="A48" s="92" t="s">
        <v>81</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row>
    <row r="49" spans="1:29" ht="18" customHeight="1" x14ac:dyDescent="0.2">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row>
    <row r="50" spans="1:29" ht="18" customHeight="1" x14ac:dyDescent="0.2">
      <c r="A50" s="303" t="s">
        <v>642</v>
      </c>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row>
    <row r="51" spans="1:29" ht="18" customHeight="1" x14ac:dyDescent="0.2">
      <c r="A51" s="303"/>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row>
    <row r="52" spans="1:29" ht="18" customHeight="1" x14ac:dyDescent="0.2">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row>
    <row r="53" spans="1:29" ht="18" customHeight="1" x14ac:dyDescent="0.2">
      <c r="A53" s="92" t="s">
        <v>82</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row>
    <row r="54" spans="1:29" ht="18" customHeight="1" x14ac:dyDescent="0.2">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row>
    <row r="55" spans="1:29" ht="18" customHeight="1" x14ac:dyDescent="0.2">
      <c r="A55" s="92"/>
      <c r="B55" s="94" t="s">
        <v>83</v>
      </c>
      <c r="C55" s="94"/>
      <c r="D55" s="94"/>
      <c r="E55" s="94"/>
      <c r="F55" s="94"/>
      <c r="G55" s="94"/>
      <c r="H55" s="92"/>
      <c r="I55" s="92"/>
      <c r="J55" s="92"/>
      <c r="K55" s="92"/>
      <c r="L55" s="92"/>
      <c r="M55" s="92"/>
      <c r="N55" s="92"/>
      <c r="O55" s="92"/>
      <c r="P55" s="92"/>
      <c r="Q55" s="92"/>
      <c r="R55" s="92"/>
      <c r="S55" s="92"/>
      <c r="T55" s="92"/>
      <c r="U55" s="92"/>
      <c r="V55" s="92"/>
      <c r="W55" s="92"/>
      <c r="X55" s="92"/>
      <c r="Y55" s="92"/>
      <c r="Z55" s="92"/>
      <c r="AA55" s="92"/>
      <c r="AB55" s="92"/>
      <c r="AC55" s="92"/>
    </row>
    <row r="56" spans="1:29" ht="18" customHeight="1" x14ac:dyDescent="0.2">
      <c r="A56" s="92"/>
      <c r="B56" s="92"/>
      <c r="C56" s="94" t="s">
        <v>84</v>
      </c>
      <c r="D56" s="94"/>
      <c r="E56" s="94"/>
      <c r="F56" s="94"/>
      <c r="G56" s="94"/>
      <c r="H56" s="92"/>
      <c r="I56" s="92"/>
      <c r="J56" s="92"/>
      <c r="K56" s="92"/>
      <c r="L56" s="92"/>
      <c r="M56" s="92"/>
      <c r="N56" s="92"/>
      <c r="O56" s="92"/>
      <c r="P56" s="92"/>
      <c r="Q56" s="92"/>
      <c r="R56" s="92"/>
      <c r="S56" s="92"/>
      <c r="T56" s="92"/>
      <c r="U56" s="92"/>
      <c r="V56" s="92"/>
      <c r="W56" s="92"/>
      <c r="X56" s="92"/>
      <c r="Y56" s="92"/>
      <c r="Z56" s="92"/>
      <c r="AA56" s="92"/>
      <c r="AB56" s="92"/>
      <c r="AC56" s="92"/>
    </row>
    <row r="57" spans="1:29" ht="18" customHeight="1" x14ac:dyDescent="0.2">
      <c r="A57" s="92"/>
      <c r="B57" s="94"/>
      <c r="C57" s="94"/>
      <c r="D57" s="94"/>
      <c r="E57" s="94"/>
      <c r="F57" s="94"/>
      <c r="G57" s="94"/>
      <c r="H57" s="92"/>
      <c r="I57" s="92"/>
      <c r="J57" s="92"/>
      <c r="K57" s="92"/>
      <c r="L57" s="92"/>
      <c r="M57" s="92"/>
      <c r="N57" s="92"/>
      <c r="O57" s="92"/>
      <c r="P57" s="92"/>
      <c r="Q57" s="92"/>
      <c r="R57" s="92"/>
      <c r="S57" s="92"/>
      <c r="T57" s="92"/>
      <c r="U57" s="92"/>
      <c r="V57" s="92"/>
      <c r="W57" s="92"/>
      <c r="X57" s="92"/>
      <c r="Y57" s="92"/>
      <c r="Z57" s="92"/>
      <c r="AA57" s="92"/>
      <c r="AB57" s="92"/>
      <c r="AC57" s="92"/>
    </row>
    <row r="58" spans="1:29" ht="18" customHeight="1" x14ac:dyDescent="0.2">
      <c r="A58" s="92"/>
      <c r="B58" s="94" t="s">
        <v>85</v>
      </c>
      <c r="C58" s="94"/>
      <c r="D58" s="94"/>
      <c r="E58" s="94"/>
      <c r="F58" s="94"/>
      <c r="G58" s="94"/>
      <c r="H58" s="92"/>
      <c r="I58" s="92"/>
      <c r="J58" s="92"/>
      <c r="K58" s="92"/>
      <c r="L58" s="92"/>
      <c r="M58" s="92"/>
      <c r="N58" s="92"/>
      <c r="O58" s="92"/>
      <c r="P58" s="92"/>
      <c r="Q58" s="92"/>
      <c r="R58" s="92"/>
      <c r="S58" s="92"/>
      <c r="T58" s="92"/>
      <c r="U58" s="92"/>
      <c r="V58" s="92"/>
      <c r="W58" s="92"/>
      <c r="X58" s="92"/>
      <c r="Y58" s="92"/>
      <c r="Z58" s="92"/>
      <c r="AA58" s="92"/>
      <c r="AB58" s="92"/>
      <c r="AC58" s="92"/>
    </row>
    <row r="59" spans="1:29" ht="18" customHeight="1" x14ac:dyDescent="0.2">
      <c r="A59" s="92"/>
      <c r="B59" s="92"/>
      <c r="C59" s="92" t="s">
        <v>299</v>
      </c>
      <c r="D59" s="94"/>
      <c r="E59" s="94"/>
      <c r="F59" s="94"/>
      <c r="G59" s="94"/>
      <c r="H59" s="92"/>
      <c r="I59" s="92"/>
      <c r="J59" s="92"/>
      <c r="K59" s="92"/>
      <c r="L59" s="92"/>
      <c r="M59" s="92"/>
      <c r="N59" s="92"/>
      <c r="O59" s="92"/>
      <c r="P59" s="92"/>
      <c r="Q59" s="92"/>
      <c r="R59" s="92"/>
      <c r="S59" s="92"/>
      <c r="T59" s="92"/>
      <c r="U59" s="92"/>
      <c r="V59" s="92"/>
      <c r="W59" s="92"/>
      <c r="X59" s="92"/>
      <c r="Y59" s="92"/>
      <c r="Z59" s="92"/>
      <c r="AA59" s="92"/>
      <c r="AB59" s="92"/>
      <c r="AC59" s="92"/>
    </row>
    <row r="60" spans="1:29" ht="18" customHeight="1" x14ac:dyDescent="0.2">
      <c r="A60" s="92"/>
      <c r="B60" s="94"/>
      <c r="C60" s="94"/>
      <c r="D60" s="94"/>
      <c r="E60" s="94"/>
      <c r="F60" s="94"/>
      <c r="G60" s="94"/>
      <c r="H60" s="92"/>
      <c r="I60" s="92"/>
      <c r="J60" s="92"/>
      <c r="K60" s="92"/>
      <c r="L60" s="92"/>
      <c r="M60" s="92"/>
      <c r="N60" s="92"/>
      <c r="O60" s="92"/>
      <c r="P60" s="92"/>
      <c r="Q60" s="92"/>
      <c r="R60" s="92"/>
      <c r="S60" s="92"/>
      <c r="T60" s="92"/>
      <c r="U60" s="92"/>
      <c r="V60" s="92"/>
      <c r="W60" s="92"/>
      <c r="X60" s="92"/>
      <c r="Y60" s="92"/>
      <c r="Z60" s="92"/>
      <c r="AA60" s="92"/>
      <c r="AB60" s="92"/>
      <c r="AC60" s="92"/>
    </row>
    <row r="61" spans="1:29" ht="18" customHeight="1" x14ac:dyDescent="0.2">
      <c r="A61" s="92"/>
      <c r="B61" s="94" t="s">
        <v>86</v>
      </c>
      <c r="C61" s="94"/>
      <c r="D61" s="94"/>
      <c r="E61" s="94"/>
      <c r="F61" s="94"/>
      <c r="G61" s="94"/>
      <c r="H61" s="92"/>
      <c r="I61" s="92"/>
      <c r="J61" s="92"/>
      <c r="K61" s="92"/>
      <c r="L61" s="92"/>
      <c r="M61" s="92"/>
      <c r="N61" s="92"/>
      <c r="O61" s="92"/>
      <c r="P61" s="92"/>
      <c r="Q61" s="92"/>
      <c r="R61" s="92"/>
      <c r="S61" s="92"/>
      <c r="T61" s="92"/>
      <c r="U61" s="92"/>
      <c r="V61" s="92"/>
      <c r="W61" s="92"/>
      <c r="X61" s="92"/>
      <c r="Y61" s="92"/>
      <c r="Z61" s="92"/>
      <c r="AA61" s="92"/>
      <c r="AB61" s="92"/>
      <c r="AC61" s="92"/>
    </row>
    <row r="62" spans="1:29" ht="35.15" customHeight="1" x14ac:dyDescent="0.2">
      <c r="A62" s="92"/>
      <c r="B62" s="290" t="s">
        <v>641</v>
      </c>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row>
    <row r="63" spans="1:29" ht="12" customHeight="1" x14ac:dyDescent="0.2">
      <c r="A63" s="92"/>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row>
    <row r="64" spans="1:29" ht="18" customHeight="1" x14ac:dyDescent="0.2">
      <c r="A64" s="92"/>
      <c r="B64" s="94"/>
      <c r="G64" s="293" t="s">
        <v>87</v>
      </c>
      <c r="H64" s="293"/>
      <c r="I64" s="293"/>
      <c r="J64" s="293"/>
      <c r="K64" s="293"/>
      <c r="L64" s="293" t="s">
        <v>88</v>
      </c>
      <c r="M64" s="293"/>
      <c r="N64" s="293"/>
      <c r="O64" s="293"/>
      <c r="P64" s="293"/>
      <c r="Q64" s="293" t="s">
        <v>89</v>
      </c>
      <c r="R64" s="293"/>
      <c r="S64" s="293"/>
      <c r="T64" s="293"/>
      <c r="U64" s="293"/>
      <c r="V64" s="94"/>
    </row>
    <row r="65" spans="1:29" ht="18" customHeight="1" x14ac:dyDescent="0.2">
      <c r="A65" s="92"/>
      <c r="B65" s="296" t="s">
        <v>298</v>
      </c>
      <c r="C65" s="297"/>
      <c r="D65" s="297"/>
      <c r="E65" s="297"/>
      <c r="F65" s="297"/>
      <c r="G65" s="294">
        <v>63</v>
      </c>
      <c r="H65" s="294"/>
      <c r="I65" s="294"/>
      <c r="J65" s="294"/>
      <c r="K65" s="294"/>
      <c r="L65" s="294">
        <v>34</v>
      </c>
      <c r="M65" s="294"/>
      <c r="N65" s="294"/>
      <c r="O65" s="294"/>
      <c r="P65" s="294"/>
      <c r="Q65" s="295">
        <f>L65/G65</f>
        <v>0.53968253968253965</v>
      </c>
      <c r="R65" s="295"/>
      <c r="S65" s="295"/>
      <c r="T65" s="295"/>
      <c r="U65" s="295"/>
      <c r="V65" s="94"/>
    </row>
    <row r="66" spans="1:29" ht="18" customHeight="1" x14ac:dyDescent="0.2">
      <c r="A66" s="92"/>
      <c r="B66" s="297"/>
      <c r="C66" s="297"/>
      <c r="D66" s="297"/>
      <c r="E66" s="297"/>
      <c r="F66" s="297"/>
      <c r="G66" s="294"/>
      <c r="H66" s="294"/>
      <c r="I66" s="294"/>
      <c r="J66" s="294"/>
      <c r="K66" s="294"/>
      <c r="L66" s="294"/>
      <c r="M66" s="294"/>
      <c r="N66" s="294"/>
      <c r="O66" s="294"/>
      <c r="P66" s="294"/>
      <c r="Q66" s="295"/>
      <c r="R66" s="295"/>
      <c r="S66" s="295"/>
      <c r="T66" s="295"/>
      <c r="U66" s="295"/>
      <c r="V66" s="94"/>
    </row>
    <row r="67" spans="1:29" ht="18" customHeight="1" x14ac:dyDescent="0.2">
      <c r="A67" s="92"/>
      <c r="B67" s="298" t="s">
        <v>297</v>
      </c>
      <c r="C67" s="298"/>
      <c r="D67" s="298"/>
      <c r="E67" s="298"/>
      <c r="F67" s="298"/>
      <c r="G67" s="294">
        <v>63</v>
      </c>
      <c r="H67" s="294"/>
      <c r="I67" s="294"/>
      <c r="J67" s="294"/>
      <c r="K67" s="294"/>
      <c r="L67" s="294">
        <v>28</v>
      </c>
      <c r="M67" s="294"/>
      <c r="N67" s="294"/>
      <c r="O67" s="294"/>
      <c r="P67" s="294"/>
      <c r="Q67" s="295">
        <f>L67/G67</f>
        <v>0.44444444444444442</v>
      </c>
      <c r="R67" s="295"/>
      <c r="S67" s="295"/>
      <c r="T67" s="295"/>
      <c r="U67" s="295"/>
      <c r="V67" s="94"/>
    </row>
    <row r="68" spans="1:29" ht="18" customHeight="1" x14ac:dyDescent="0.2">
      <c r="A68" s="92"/>
      <c r="B68" s="298"/>
      <c r="C68" s="298"/>
      <c r="D68" s="298"/>
      <c r="E68" s="298"/>
      <c r="F68" s="298"/>
      <c r="G68" s="294"/>
      <c r="H68" s="294"/>
      <c r="I68" s="294"/>
      <c r="J68" s="294"/>
      <c r="K68" s="294"/>
      <c r="L68" s="294"/>
      <c r="M68" s="294"/>
      <c r="N68" s="294"/>
      <c r="O68" s="294"/>
      <c r="P68" s="294"/>
      <c r="Q68" s="295"/>
      <c r="R68" s="295"/>
      <c r="S68" s="295"/>
      <c r="T68" s="295"/>
      <c r="U68" s="295"/>
      <c r="V68" s="94"/>
    </row>
    <row r="69" spans="1:29" ht="18" customHeight="1" x14ac:dyDescent="0.2">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row>
    <row r="70" spans="1:29" ht="18" customHeight="1" x14ac:dyDescent="0.2">
      <c r="A70" s="94" t="s">
        <v>90</v>
      </c>
      <c r="B70" s="94"/>
      <c r="C70" s="96"/>
      <c r="D70" s="96"/>
      <c r="E70" s="96"/>
      <c r="F70" s="96"/>
      <c r="G70" s="96"/>
      <c r="H70" s="96"/>
      <c r="I70" s="96"/>
      <c r="J70" s="96"/>
      <c r="K70" s="96"/>
      <c r="L70" s="96"/>
      <c r="M70" s="97"/>
      <c r="N70" s="97"/>
      <c r="O70" s="97"/>
      <c r="P70" s="97"/>
      <c r="Q70" s="97"/>
      <c r="R70" s="94"/>
      <c r="S70" s="94"/>
      <c r="T70" s="94"/>
      <c r="U70" s="94"/>
      <c r="V70" s="94"/>
      <c r="W70" s="94"/>
      <c r="X70" s="94"/>
      <c r="Y70" s="92"/>
      <c r="Z70" s="92"/>
      <c r="AA70" s="92"/>
      <c r="AB70" s="92"/>
      <c r="AC70" s="92"/>
    </row>
    <row r="71" spans="1:29" ht="18" customHeight="1" x14ac:dyDescent="0.2">
      <c r="A71" s="94"/>
      <c r="B71" s="98" t="s">
        <v>91</v>
      </c>
      <c r="C71" s="290" t="s">
        <v>92</v>
      </c>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row>
    <row r="72" spans="1:29" ht="18" customHeight="1" x14ac:dyDescent="0.2">
      <c r="A72" s="95"/>
      <c r="B72" s="98"/>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row>
    <row r="73" spans="1:29" ht="18" customHeight="1" x14ac:dyDescent="0.2">
      <c r="A73" s="94"/>
      <c r="B73" s="98" t="s">
        <v>91</v>
      </c>
      <c r="C73" s="290" t="s">
        <v>102</v>
      </c>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row>
    <row r="74" spans="1:29" ht="18" customHeight="1" x14ac:dyDescent="0.2">
      <c r="A74" s="95"/>
      <c r="B74" s="98"/>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row>
    <row r="75" spans="1:29" ht="18" customHeight="1" x14ac:dyDescent="0.2">
      <c r="A75" s="95"/>
      <c r="B75" s="98"/>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row>
    <row r="76" spans="1:29" ht="18" customHeight="1" x14ac:dyDescent="0.2">
      <c r="A76" s="94"/>
      <c r="B76" s="98" t="s">
        <v>91</v>
      </c>
      <c r="C76" s="290" t="s">
        <v>93</v>
      </c>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row>
    <row r="77" spans="1:29" ht="18" customHeight="1" x14ac:dyDescent="0.2">
      <c r="A77" s="95"/>
      <c r="B77" s="98"/>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row>
    <row r="78" spans="1:29" ht="18" customHeight="1" x14ac:dyDescent="0.2">
      <c r="A78" s="94"/>
      <c r="B78" s="98" t="s">
        <v>91</v>
      </c>
      <c r="C78" s="99" t="s">
        <v>94</v>
      </c>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row>
    <row r="79" spans="1:29" ht="18" customHeight="1" x14ac:dyDescent="0.2">
      <c r="A79" s="94"/>
      <c r="B79" s="98" t="s">
        <v>91</v>
      </c>
      <c r="C79" s="290" t="s">
        <v>639</v>
      </c>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row>
    <row r="80" spans="1:29" ht="18" customHeight="1" x14ac:dyDescent="0.2">
      <c r="A80" s="92"/>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row>
    <row r="81" spans="1:29" ht="18" customHeight="1" x14ac:dyDescent="0.2">
      <c r="A81" s="92"/>
      <c r="B81" s="98"/>
      <c r="C81" s="99"/>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row>
    <row r="82" spans="1:29" ht="18" customHeight="1" x14ac:dyDescent="0.2">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row>
    <row r="83" spans="1:29" ht="18" customHeight="1" x14ac:dyDescent="0.2">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row>
    <row r="84" spans="1:29" ht="18" customHeight="1" x14ac:dyDescent="0.2">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row>
    <row r="85" spans="1:29" ht="18" customHeight="1" x14ac:dyDescent="0.2">
      <c r="A85" s="281" t="s">
        <v>626</v>
      </c>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row>
    <row r="86" spans="1:29" ht="18" customHeight="1" x14ac:dyDescent="0.2">
      <c r="A86" s="281"/>
      <c r="B86" s="281"/>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row>
    <row r="87" spans="1:29" ht="18" customHeight="1" x14ac:dyDescent="0.2">
      <c r="A87" s="282" t="s">
        <v>676</v>
      </c>
      <c r="B87" s="282"/>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row>
    <row r="88" spans="1:29" ht="18" customHeight="1" x14ac:dyDescent="0.2">
      <c r="A88" s="282"/>
      <c r="B88" s="282"/>
      <c r="C88" s="282"/>
      <c r="D88" s="282"/>
      <c r="E88" s="282"/>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row>
    <row r="89" spans="1:29" s="94" customFormat="1" ht="18" customHeight="1" x14ac:dyDescent="0.2">
      <c r="A89" s="94" t="s">
        <v>97</v>
      </c>
      <c r="W89" s="94" t="s">
        <v>103</v>
      </c>
    </row>
    <row r="90" spans="1:29" s="94" customFormat="1" ht="18" customHeight="1" x14ac:dyDescent="0.2"/>
    <row r="91" spans="1:29" s="94" customFormat="1" ht="18" customHeight="1" x14ac:dyDescent="0.2"/>
    <row r="92" spans="1:29" s="94" customFormat="1" ht="18" customHeight="1" x14ac:dyDescent="0.2"/>
    <row r="93" spans="1:29" s="94" customFormat="1" ht="18" customHeight="1" x14ac:dyDescent="0.2"/>
    <row r="94" spans="1:29" s="94" customFormat="1" ht="18" customHeight="1" x14ac:dyDescent="0.2"/>
    <row r="95" spans="1:29" s="94" customFormat="1" ht="18" customHeight="1" x14ac:dyDescent="0.2"/>
    <row r="96" spans="1:29" s="94" customFormat="1" ht="18" customHeight="1" x14ac:dyDescent="0.2"/>
    <row r="97" spans="1:20" s="94" customFormat="1" ht="18" customHeight="1" x14ac:dyDescent="0.2">
      <c r="A97" s="94" t="s">
        <v>95</v>
      </c>
      <c r="R97" s="94" t="s">
        <v>103</v>
      </c>
    </row>
    <row r="98" spans="1:20" s="94" customFormat="1" ht="18" customHeight="1" x14ac:dyDescent="0.2"/>
    <row r="99" spans="1:20" s="94" customFormat="1" ht="18" customHeight="1" x14ac:dyDescent="0.2"/>
    <row r="100" spans="1:20" s="94" customFormat="1" ht="18" customHeight="1" x14ac:dyDescent="0.2"/>
    <row r="101" spans="1:20" s="94" customFormat="1" ht="18" customHeight="1" x14ac:dyDescent="0.2"/>
    <row r="102" spans="1:20" s="94" customFormat="1" ht="18" customHeight="1" x14ac:dyDescent="0.2"/>
    <row r="103" spans="1:20" s="94" customFormat="1" ht="18" customHeight="1" x14ac:dyDescent="0.2"/>
    <row r="104" spans="1:20" s="94" customFormat="1" ht="18" customHeight="1" x14ac:dyDescent="0.2"/>
    <row r="105" spans="1:20" s="94" customFormat="1" ht="18" customHeight="1" x14ac:dyDescent="0.2">
      <c r="A105" s="94" t="s">
        <v>643</v>
      </c>
      <c r="T105" s="94" t="s">
        <v>103</v>
      </c>
    </row>
    <row r="106" spans="1:20" s="94" customFormat="1" ht="18" customHeight="1" x14ac:dyDescent="0.2"/>
    <row r="107" spans="1:20" s="94" customFormat="1" ht="18" customHeight="1" x14ac:dyDescent="0.2"/>
    <row r="108" spans="1:20" s="94" customFormat="1" ht="18" customHeight="1" x14ac:dyDescent="0.2"/>
    <row r="109" spans="1:20" s="94" customFormat="1" ht="18" customHeight="1" x14ac:dyDescent="0.2"/>
    <row r="110" spans="1:20" s="94" customFormat="1" ht="18" customHeight="1" x14ac:dyDescent="0.2"/>
    <row r="111" spans="1:20" s="94" customFormat="1" ht="18" customHeight="1" x14ac:dyDescent="0.2"/>
    <row r="112" spans="1:20" s="94" customFormat="1" ht="18" customHeight="1" x14ac:dyDescent="0.2"/>
    <row r="113" spans="1:22" s="94" customFormat="1" ht="18" customHeight="1" x14ac:dyDescent="0.2"/>
    <row r="114" spans="1:22" s="94" customFormat="1" ht="18" customHeight="1" x14ac:dyDescent="0.2"/>
    <row r="115" spans="1:22" s="94" customFormat="1" ht="18" customHeight="1" x14ac:dyDescent="0.2"/>
    <row r="116" spans="1:22" s="94" customFormat="1" ht="7" customHeight="1" x14ac:dyDescent="0.2"/>
    <row r="117" spans="1:22" s="94" customFormat="1" ht="18" customHeight="1" x14ac:dyDescent="0.2">
      <c r="A117" s="94" t="s">
        <v>716</v>
      </c>
      <c r="S117" s="94" t="s">
        <v>715</v>
      </c>
    </row>
    <row r="118" spans="1:22" s="94" customFormat="1" ht="18" customHeight="1" x14ac:dyDescent="0.2"/>
    <row r="119" spans="1:22" s="94" customFormat="1" ht="18" customHeight="1" x14ac:dyDescent="0.2"/>
    <row r="120" spans="1:22" s="94" customFormat="1" ht="18" customHeight="1" x14ac:dyDescent="0.2"/>
    <row r="121" spans="1:22" s="94" customFormat="1" ht="18" customHeight="1" x14ac:dyDescent="0.2"/>
    <row r="122" spans="1:22" s="94" customFormat="1" ht="18" customHeight="1" x14ac:dyDescent="0.2"/>
    <row r="123" spans="1:22" s="94" customFormat="1" ht="18" customHeight="1" x14ac:dyDescent="0.2"/>
    <row r="124" spans="1:22" s="94" customFormat="1" ht="18" customHeight="1" x14ac:dyDescent="0.2"/>
    <row r="125" spans="1:22" s="94" customFormat="1" ht="18" customHeight="1" x14ac:dyDescent="0.2"/>
    <row r="126" spans="1:22" s="94" customFormat="1" ht="18" customHeight="1" x14ac:dyDescent="0.2"/>
    <row r="127" spans="1:22" s="94" customFormat="1" ht="18" customHeight="1" x14ac:dyDescent="0.2">
      <c r="B127" s="244" t="s">
        <v>561</v>
      </c>
    </row>
    <row r="128" spans="1:22" s="94" customFormat="1" ht="18" customHeight="1" x14ac:dyDescent="0.2">
      <c r="A128" s="94" t="s">
        <v>644</v>
      </c>
      <c r="V128" s="94" t="s">
        <v>103</v>
      </c>
    </row>
    <row r="129" spans="1:28" s="94" customFormat="1" ht="18" customHeight="1" x14ac:dyDescent="0.2"/>
    <row r="130" spans="1:28" s="94" customFormat="1" ht="18" customHeight="1" x14ac:dyDescent="0.2"/>
    <row r="131" spans="1:28" s="94" customFormat="1" ht="18" customHeight="1" x14ac:dyDescent="0.2"/>
    <row r="132" spans="1:28" s="94" customFormat="1" ht="18" customHeight="1" x14ac:dyDescent="0.2"/>
    <row r="133" spans="1:28" s="94" customFormat="1" ht="18" customHeight="1" x14ac:dyDescent="0.2"/>
    <row r="134" spans="1:28" s="94" customFormat="1" ht="18" customHeight="1" x14ac:dyDescent="0.2"/>
    <row r="135" spans="1:28" s="94" customFormat="1" ht="18" customHeight="1" x14ac:dyDescent="0.2"/>
    <row r="136" spans="1:28" s="94" customFormat="1" ht="18" customHeight="1" x14ac:dyDescent="0.2"/>
    <row r="137" spans="1:28" s="94" customFormat="1" ht="13.5" customHeight="1" thickBot="1" x14ac:dyDescent="0.25"/>
    <row r="138" spans="1:28" s="94" customFormat="1" ht="18" customHeight="1" x14ac:dyDescent="0.2">
      <c r="B138" s="304" t="s">
        <v>728</v>
      </c>
      <c r="C138" s="305"/>
      <c r="D138" s="305"/>
      <c r="E138" s="305"/>
      <c r="F138" s="305"/>
      <c r="G138" s="305"/>
      <c r="H138" s="305"/>
      <c r="I138" s="305"/>
      <c r="J138" s="305"/>
      <c r="K138" s="305"/>
      <c r="L138" s="305"/>
      <c r="M138" s="305"/>
      <c r="N138" s="305"/>
      <c r="O138" s="305"/>
      <c r="P138" s="305"/>
      <c r="Q138" s="305"/>
      <c r="R138" s="305"/>
      <c r="S138" s="305"/>
      <c r="T138" s="305"/>
      <c r="U138" s="305"/>
      <c r="V138" s="305"/>
      <c r="W138" s="305"/>
      <c r="X138" s="305"/>
      <c r="Y138" s="305"/>
      <c r="Z138" s="305"/>
      <c r="AA138" s="305"/>
      <c r="AB138" s="306"/>
    </row>
    <row r="139" spans="1:28" s="94" customFormat="1" ht="18" customHeight="1" x14ac:dyDescent="0.2">
      <c r="B139" s="307"/>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9"/>
    </row>
    <row r="140" spans="1:28" s="94" customFormat="1" ht="18" customHeight="1" thickBot="1" x14ac:dyDescent="0.25">
      <c r="B140" s="310"/>
      <c r="C140" s="311"/>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c r="Z140" s="311"/>
      <c r="AA140" s="311"/>
      <c r="AB140" s="312"/>
    </row>
    <row r="141" spans="1:28" s="94" customFormat="1" ht="13" customHeight="1" x14ac:dyDescent="0.2"/>
    <row r="142" spans="1:28" s="94" customFormat="1" ht="18" customHeight="1" x14ac:dyDescent="0.2">
      <c r="A142" s="94" t="s">
        <v>712</v>
      </c>
      <c r="Y142" s="94" t="s">
        <v>103</v>
      </c>
    </row>
    <row r="143" spans="1:28" s="94" customFormat="1" ht="18" customHeight="1" x14ac:dyDescent="0.2"/>
    <row r="144" spans="1:28" s="94" customFormat="1" ht="18" customHeight="1" x14ac:dyDescent="0.2"/>
    <row r="145" spans="1:29" s="94" customFormat="1" ht="18" customHeight="1" x14ac:dyDescent="0.2"/>
    <row r="146" spans="1:29" s="94" customFormat="1" ht="18" customHeight="1" x14ac:dyDescent="0.2"/>
    <row r="147" spans="1:29" s="94" customFormat="1" ht="18" customHeight="1" x14ac:dyDescent="0.2"/>
    <row r="148" spans="1:29" s="94" customFormat="1" ht="18" customHeight="1" x14ac:dyDescent="0.2"/>
    <row r="149" spans="1:29" s="94" customFormat="1" ht="18" customHeight="1" x14ac:dyDescent="0.2"/>
    <row r="150" spans="1:29" s="94" customFormat="1" ht="18" customHeight="1" x14ac:dyDescent="0.2"/>
    <row r="151" spans="1:29" s="94" customFormat="1" ht="18" customHeight="1" x14ac:dyDescent="0.2">
      <c r="A151" s="94" t="s">
        <v>713</v>
      </c>
      <c r="Y151" s="94" t="s">
        <v>103</v>
      </c>
    </row>
    <row r="152" spans="1:29" s="94" customFormat="1" ht="18" customHeight="1" x14ac:dyDescent="0.2"/>
    <row r="153" spans="1:29" s="94" customFormat="1" ht="18" customHeight="1" x14ac:dyDescent="0.2"/>
    <row r="154" spans="1:29" s="94" customFormat="1" ht="18" customHeight="1" x14ac:dyDescent="0.2"/>
    <row r="155" spans="1:29" s="94" customFormat="1" ht="18" customHeight="1" x14ac:dyDescent="0.2"/>
    <row r="156" spans="1:29" s="94" customFormat="1" ht="18" customHeight="1" x14ac:dyDescent="0.2"/>
    <row r="157" spans="1:29" s="94" customFormat="1" ht="18" customHeight="1" x14ac:dyDescent="0.2"/>
    <row r="158" spans="1:29" s="94" customFormat="1" ht="18" customHeight="1" x14ac:dyDescent="0.2"/>
    <row r="159" spans="1:29" s="94" customFormat="1" ht="18" customHeight="1" x14ac:dyDescent="0.2"/>
    <row r="160" spans="1:29" s="94" customFormat="1" ht="18" customHeight="1" x14ac:dyDescent="0.2">
      <c r="A160" s="282"/>
      <c r="B160" s="282"/>
      <c r="C160" s="282"/>
      <c r="D160" s="282"/>
      <c r="E160" s="282"/>
      <c r="F160" s="282"/>
      <c r="G160" s="282"/>
      <c r="H160" s="282"/>
      <c r="I160" s="282"/>
      <c r="J160" s="282"/>
      <c r="K160" s="282"/>
      <c r="L160" s="282"/>
      <c r="M160" s="282"/>
      <c r="N160" s="282"/>
      <c r="O160" s="282"/>
      <c r="P160" s="282"/>
      <c r="Q160" s="282"/>
      <c r="R160" s="282"/>
      <c r="S160" s="282"/>
      <c r="T160" s="282"/>
      <c r="U160" s="282"/>
      <c r="V160" s="282"/>
      <c r="W160" s="282"/>
      <c r="X160" s="282"/>
      <c r="Y160" s="282"/>
      <c r="Z160" s="282"/>
      <c r="AA160" s="282"/>
      <c r="AB160" s="282"/>
      <c r="AC160" s="282"/>
    </row>
    <row r="161" spans="1:21" s="94" customFormat="1" ht="18" customHeight="1" x14ac:dyDescent="0.2">
      <c r="A161" s="94" t="s">
        <v>668</v>
      </c>
      <c r="Q161" s="94" t="s">
        <v>103</v>
      </c>
    </row>
    <row r="162" spans="1:21" s="94" customFormat="1" ht="18" customHeight="1" x14ac:dyDescent="0.2"/>
    <row r="163" spans="1:21" s="94" customFormat="1" ht="18" customHeight="1" x14ac:dyDescent="0.2"/>
    <row r="164" spans="1:21" s="94" customFormat="1" ht="18" customHeight="1" x14ac:dyDescent="0.2"/>
    <row r="165" spans="1:21" s="94" customFormat="1" ht="18" customHeight="1" x14ac:dyDescent="0.2"/>
    <row r="166" spans="1:21" s="94" customFormat="1" ht="18" customHeight="1" x14ac:dyDescent="0.2"/>
    <row r="167" spans="1:21" s="94" customFormat="1" ht="18" customHeight="1" x14ac:dyDescent="0.2"/>
    <row r="168" spans="1:21" s="94" customFormat="1" ht="18" customHeight="1" x14ac:dyDescent="0.2"/>
    <row r="169" spans="1:21" s="94" customFormat="1" ht="18" customHeight="1" x14ac:dyDescent="0.2"/>
    <row r="170" spans="1:21" s="94" customFormat="1" ht="18" customHeight="1" x14ac:dyDescent="0.2">
      <c r="B170" s="244" t="s">
        <v>546</v>
      </c>
    </row>
    <row r="171" spans="1:21" s="94" customFormat="1" ht="18" customHeight="1" x14ac:dyDescent="0.2"/>
    <row r="172" spans="1:21" s="94" customFormat="1" ht="18" customHeight="1" x14ac:dyDescent="0.2">
      <c r="A172" s="94" t="s">
        <v>669</v>
      </c>
      <c r="U172" s="94" t="s">
        <v>103</v>
      </c>
    </row>
    <row r="173" spans="1:21" s="94" customFormat="1" ht="18" customHeight="1" x14ac:dyDescent="0.2"/>
    <row r="174" spans="1:21" s="94" customFormat="1" ht="18" customHeight="1" x14ac:dyDescent="0.2"/>
    <row r="175" spans="1:21" s="94" customFormat="1" ht="18" customHeight="1" x14ac:dyDescent="0.2"/>
    <row r="176" spans="1:21" s="94" customFormat="1" ht="18" customHeight="1" x14ac:dyDescent="0.2"/>
    <row r="177" spans="1:29" s="94" customFormat="1" ht="18" customHeight="1" x14ac:dyDescent="0.2"/>
    <row r="178" spans="1:29" s="94" customFormat="1" ht="18" customHeight="1" x14ac:dyDescent="0.2"/>
    <row r="179" spans="1:29" s="94" customFormat="1" ht="18" customHeight="1" x14ac:dyDescent="0.2"/>
    <row r="180" spans="1:29" s="94" customFormat="1" ht="18" customHeight="1" x14ac:dyDescent="0.2"/>
    <row r="181" spans="1:29" s="94" customFormat="1" ht="18" customHeight="1" x14ac:dyDescent="0.2"/>
    <row r="182" spans="1:29" s="94" customFormat="1" ht="18" customHeight="1" x14ac:dyDescent="0.2">
      <c r="B182" s="244" t="s">
        <v>628</v>
      </c>
    </row>
    <row r="183" spans="1:29" s="94" customFormat="1" ht="18" customHeight="1" x14ac:dyDescent="0.2"/>
    <row r="184" spans="1:29" s="94" customFormat="1" ht="18" customHeight="1" x14ac:dyDescent="0.2">
      <c r="A184" s="282" t="s">
        <v>675</v>
      </c>
      <c r="B184" s="282"/>
      <c r="C184" s="282"/>
      <c r="D184" s="282"/>
      <c r="E184" s="282"/>
      <c r="F184" s="282"/>
      <c r="G184" s="282"/>
      <c r="H184" s="282"/>
      <c r="I184" s="282"/>
      <c r="J184" s="282"/>
      <c r="K184" s="282"/>
      <c r="L184" s="282"/>
      <c r="M184" s="282"/>
      <c r="N184" s="282"/>
      <c r="O184" s="282"/>
      <c r="P184" s="282"/>
      <c r="Q184" s="282"/>
      <c r="R184" s="282"/>
      <c r="S184" s="282"/>
      <c r="T184" s="282"/>
      <c r="U184" s="282"/>
      <c r="V184" s="282"/>
      <c r="W184" s="282"/>
      <c r="X184" s="282"/>
      <c r="Y184" s="282"/>
      <c r="Z184" s="282"/>
      <c r="AA184" s="282"/>
      <c r="AB184" s="282"/>
      <c r="AC184" s="282"/>
    </row>
    <row r="185" spans="1:29" s="94" customFormat="1" ht="18" customHeight="1" x14ac:dyDescent="0.2">
      <c r="A185" s="282"/>
      <c r="B185" s="282"/>
      <c r="C185" s="282"/>
      <c r="D185" s="282"/>
      <c r="E185" s="282"/>
      <c r="F185" s="282"/>
      <c r="G185" s="282"/>
      <c r="H185" s="282"/>
      <c r="I185" s="282"/>
      <c r="J185" s="282"/>
      <c r="K185" s="282"/>
      <c r="L185" s="282"/>
      <c r="M185" s="282"/>
      <c r="N185" s="282"/>
      <c r="O185" s="282"/>
      <c r="P185" s="282"/>
      <c r="Q185" s="282"/>
      <c r="R185" s="282"/>
      <c r="S185" s="282"/>
      <c r="T185" s="282"/>
      <c r="U185" s="282"/>
      <c r="V185" s="282"/>
      <c r="W185" s="282"/>
      <c r="X185" s="282"/>
      <c r="Y185" s="282"/>
      <c r="Z185" s="282"/>
      <c r="AA185" s="282"/>
      <c r="AB185" s="282"/>
      <c r="AC185" s="282"/>
    </row>
    <row r="186" spans="1:29" s="94" customFormat="1" ht="18" customHeight="1" x14ac:dyDescent="0.2">
      <c r="A186" s="94" t="s">
        <v>670</v>
      </c>
      <c r="U186" s="94" t="s">
        <v>103</v>
      </c>
    </row>
    <row r="187" spans="1:29" s="94" customFormat="1" ht="18" customHeight="1" x14ac:dyDescent="0.2"/>
    <row r="188" spans="1:29" s="94" customFormat="1" ht="18" customHeight="1" x14ac:dyDescent="0.2"/>
    <row r="189" spans="1:29" s="94" customFormat="1" ht="18" customHeight="1" x14ac:dyDescent="0.2"/>
    <row r="190" spans="1:29" s="94" customFormat="1" ht="18" customHeight="1" x14ac:dyDescent="0.2"/>
    <row r="191" spans="1:29" s="94" customFormat="1" ht="18" customHeight="1" x14ac:dyDescent="0.2"/>
    <row r="192" spans="1:29" s="94" customFormat="1" ht="18" customHeight="1" x14ac:dyDescent="0.2"/>
    <row r="193" spans="1:1" s="94" customFormat="1" ht="18" customHeight="1" x14ac:dyDescent="0.2"/>
    <row r="194" spans="1:1" s="94" customFormat="1" ht="18" customHeight="1" x14ac:dyDescent="0.2"/>
    <row r="195" spans="1:1" s="94" customFormat="1" ht="18" customHeight="1" x14ac:dyDescent="0.2"/>
    <row r="196" spans="1:1" s="94" customFormat="1" ht="18" customHeight="1" x14ac:dyDescent="0.2"/>
    <row r="197" spans="1:1" s="94" customFormat="1" ht="18" customHeight="1" x14ac:dyDescent="0.2"/>
    <row r="198" spans="1:1" s="94" customFormat="1" ht="18" customHeight="1" x14ac:dyDescent="0.2"/>
    <row r="199" spans="1:1" s="94" customFormat="1" ht="18" customHeight="1" x14ac:dyDescent="0.2">
      <c r="A199" s="94" t="s">
        <v>671</v>
      </c>
    </row>
    <row r="200" spans="1:1" s="94" customFormat="1" ht="18" customHeight="1" x14ac:dyDescent="0.2"/>
    <row r="201" spans="1:1" s="94" customFormat="1" ht="18" customHeight="1" x14ac:dyDescent="0.2"/>
    <row r="202" spans="1:1" s="94" customFormat="1" ht="18" customHeight="1" x14ac:dyDescent="0.2"/>
    <row r="203" spans="1:1" s="94" customFormat="1" ht="18" customHeight="1" x14ac:dyDescent="0.2"/>
    <row r="204" spans="1:1" s="94" customFormat="1" ht="18" customHeight="1" x14ac:dyDescent="0.2"/>
    <row r="205" spans="1:1" s="94" customFormat="1" ht="18" customHeight="1" x14ac:dyDescent="0.2"/>
    <row r="206" spans="1:1" s="94" customFormat="1" ht="18" customHeight="1" x14ac:dyDescent="0.2"/>
    <row r="207" spans="1:1" s="94" customFormat="1" ht="18" customHeight="1" x14ac:dyDescent="0.2"/>
    <row r="208" spans="1:1" s="94" customFormat="1" ht="18" customHeight="1" x14ac:dyDescent="0.2"/>
    <row r="209" spans="1:29" s="94" customFormat="1" ht="18" customHeight="1" x14ac:dyDescent="0.2"/>
    <row r="210" spans="1:29" s="94" customFormat="1" ht="12.65" customHeight="1" thickBot="1" x14ac:dyDescent="0.25"/>
    <row r="211" spans="1:29" s="94" customFormat="1" ht="18" customHeight="1" x14ac:dyDescent="0.2">
      <c r="B211" s="263" t="s">
        <v>719</v>
      </c>
      <c r="C211" s="264"/>
      <c r="D211" s="264"/>
      <c r="E211" s="264"/>
      <c r="F211" s="264"/>
      <c r="G211" s="264"/>
      <c r="H211" s="264"/>
      <c r="I211" s="264"/>
      <c r="J211" s="264"/>
      <c r="K211" s="264"/>
      <c r="L211" s="264"/>
      <c r="M211" s="264"/>
      <c r="N211" s="264"/>
      <c r="O211" s="264"/>
      <c r="P211" s="264"/>
      <c r="Q211" s="264"/>
      <c r="R211" s="264"/>
      <c r="S211" s="264"/>
      <c r="T211" s="264"/>
      <c r="U211" s="264"/>
      <c r="V211" s="264"/>
      <c r="W211" s="264"/>
      <c r="X211" s="264"/>
      <c r="Y211" s="264"/>
      <c r="Z211" s="264"/>
      <c r="AA211" s="264"/>
      <c r="AB211" s="265"/>
    </row>
    <row r="212" spans="1:29" s="94" customFormat="1" ht="18" customHeight="1" x14ac:dyDescent="0.2">
      <c r="B212" s="266"/>
      <c r="C212" s="267"/>
      <c r="D212" s="267"/>
      <c r="E212" s="267"/>
      <c r="F212" s="267"/>
      <c r="G212" s="267"/>
      <c r="H212" s="267"/>
      <c r="I212" s="267"/>
      <c r="J212" s="267"/>
      <c r="K212" s="267"/>
      <c r="L212" s="267"/>
      <c r="M212" s="267"/>
      <c r="N212" s="267"/>
      <c r="O212" s="267"/>
      <c r="P212" s="267"/>
      <c r="Q212" s="267"/>
      <c r="R212" s="267"/>
      <c r="S212" s="267"/>
      <c r="T212" s="267"/>
      <c r="U212" s="267"/>
      <c r="V212" s="267"/>
      <c r="W212" s="267"/>
      <c r="X212" s="267"/>
      <c r="Y212" s="267"/>
      <c r="Z212" s="267"/>
      <c r="AA212" s="267"/>
      <c r="AB212" s="268"/>
    </row>
    <row r="213" spans="1:29" s="94" customFormat="1" ht="18" customHeight="1" thickBot="1" x14ac:dyDescent="0.25">
      <c r="B213" s="269"/>
      <c r="C213" s="270"/>
      <c r="D213" s="270"/>
      <c r="E213" s="270"/>
      <c r="F213" s="270"/>
      <c r="G213" s="270"/>
      <c r="H213" s="270"/>
      <c r="I213" s="270"/>
      <c r="J213" s="270"/>
      <c r="K213" s="270"/>
      <c r="L213" s="270"/>
      <c r="M213" s="270"/>
      <c r="N213" s="270"/>
      <c r="O213" s="270"/>
      <c r="P213" s="270"/>
      <c r="Q213" s="270"/>
      <c r="R213" s="270"/>
      <c r="S213" s="270"/>
      <c r="T213" s="270"/>
      <c r="U213" s="270"/>
      <c r="V213" s="270"/>
      <c r="W213" s="270"/>
      <c r="X213" s="270"/>
      <c r="Y213" s="270"/>
      <c r="Z213" s="270"/>
      <c r="AA213" s="270"/>
      <c r="AB213" s="271"/>
    </row>
    <row r="214" spans="1:29" s="94" customFormat="1" ht="18" customHeight="1" x14ac:dyDescent="0.2">
      <c r="A214" s="210"/>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c r="AA214" s="231"/>
      <c r="AB214" s="231"/>
      <c r="AC214" s="210"/>
    </row>
    <row r="215" spans="1:29" s="94" customFormat="1" ht="18" customHeight="1" x14ac:dyDescent="0.2">
      <c r="A215" s="94" t="s">
        <v>717</v>
      </c>
      <c r="T215" s="94" t="s">
        <v>103</v>
      </c>
    </row>
    <row r="216" spans="1:29" s="94" customFormat="1" ht="18" customHeight="1" x14ac:dyDescent="0.2"/>
    <row r="217" spans="1:29" s="94" customFormat="1" ht="18" customHeight="1" x14ac:dyDescent="0.2"/>
    <row r="218" spans="1:29" s="94" customFormat="1" ht="18" customHeight="1" x14ac:dyDescent="0.2"/>
    <row r="219" spans="1:29" s="94" customFormat="1" ht="18" customHeight="1" x14ac:dyDescent="0.2"/>
    <row r="220" spans="1:29" s="94" customFormat="1" ht="18" customHeight="1" x14ac:dyDescent="0.2"/>
    <row r="221" spans="1:29" s="94" customFormat="1" ht="18" customHeight="1" x14ac:dyDescent="0.2"/>
    <row r="222" spans="1:29" s="94" customFormat="1" ht="18" customHeight="1" x14ac:dyDescent="0.2"/>
    <row r="223" spans="1:29" s="94" customFormat="1" ht="18" customHeight="1" x14ac:dyDescent="0.2"/>
    <row r="224" spans="1:29" s="94" customFormat="1" ht="18" customHeight="1" x14ac:dyDescent="0.2"/>
    <row r="225" spans="1:29" s="108" customFormat="1" ht="18" customHeight="1" x14ac:dyDescent="0.2">
      <c r="A225" s="230"/>
      <c r="B225" s="215"/>
      <c r="C225" s="215"/>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30"/>
    </row>
    <row r="226" spans="1:29" s="94" customFormat="1" ht="18" customHeight="1" x14ac:dyDescent="0.2">
      <c r="A226" s="94" t="s">
        <v>672</v>
      </c>
      <c r="W226" s="94" t="s">
        <v>103</v>
      </c>
    </row>
    <row r="227" spans="1:29" s="94" customFormat="1" ht="18" customHeight="1" x14ac:dyDescent="0.2"/>
    <row r="228" spans="1:29" s="94" customFormat="1" ht="18" customHeight="1" x14ac:dyDescent="0.2"/>
    <row r="229" spans="1:29" s="94" customFormat="1" ht="18" customHeight="1" x14ac:dyDescent="0.2"/>
    <row r="230" spans="1:29" s="94" customFormat="1" ht="18" customHeight="1" x14ac:dyDescent="0.2"/>
    <row r="231" spans="1:29" s="94" customFormat="1" ht="18" customHeight="1" x14ac:dyDescent="0.2"/>
    <row r="232" spans="1:29" s="94" customFormat="1" ht="18" customHeight="1" x14ac:dyDescent="0.2"/>
    <row r="233" spans="1:29" s="94" customFormat="1" ht="18" customHeight="1" x14ac:dyDescent="0.2"/>
    <row r="234" spans="1:29" s="94" customFormat="1" ht="18" customHeight="1" x14ac:dyDescent="0.2"/>
    <row r="235" spans="1:29" s="94" customFormat="1" ht="18" customHeight="1" thickBot="1" x14ac:dyDescent="0.25"/>
    <row r="236" spans="1:29" s="94" customFormat="1" ht="18" customHeight="1" x14ac:dyDescent="0.2">
      <c r="B236" s="263" t="s">
        <v>673</v>
      </c>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64"/>
      <c r="AB236" s="265"/>
    </row>
    <row r="237" spans="1:29" s="94" customFormat="1" ht="18" customHeight="1" x14ac:dyDescent="0.2">
      <c r="B237" s="266"/>
      <c r="C237" s="267"/>
      <c r="D237" s="267"/>
      <c r="E237" s="267"/>
      <c r="F237" s="267"/>
      <c r="G237" s="267"/>
      <c r="H237" s="267"/>
      <c r="I237" s="267"/>
      <c r="J237" s="267"/>
      <c r="K237" s="267"/>
      <c r="L237" s="267"/>
      <c r="M237" s="267"/>
      <c r="N237" s="267"/>
      <c r="O237" s="267"/>
      <c r="P237" s="267"/>
      <c r="Q237" s="267"/>
      <c r="R237" s="267"/>
      <c r="S237" s="267"/>
      <c r="T237" s="267"/>
      <c r="U237" s="267"/>
      <c r="V237" s="267"/>
      <c r="W237" s="267"/>
      <c r="X237" s="267"/>
      <c r="Y237" s="267"/>
      <c r="Z237" s="267"/>
      <c r="AA237" s="267"/>
      <c r="AB237" s="268"/>
    </row>
    <row r="238" spans="1:29" s="108" customFormat="1" ht="18" customHeight="1" thickBot="1" x14ac:dyDescent="0.25">
      <c r="B238" s="269"/>
      <c r="C238" s="270"/>
      <c r="D238" s="270"/>
      <c r="E238" s="270"/>
      <c r="F238" s="270"/>
      <c r="G238" s="270"/>
      <c r="H238" s="270"/>
      <c r="I238" s="270"/>
      <c r="J238" s="270"/>
      <c r="K238" s="270"/>
      <c r="L238" s="270"/>
      <c r="M238" s="270"/>
      <c r="N238" s="270"/>
      <c r="O238" s="270"/>
      <c r="P238" s="270"/>
      <c r="Q238" s="270"/>
      <c r="R238" s="270"/>
      <c r="S238" s="270"/>
      <c r="T238" s="270"/>
      <c r="U238" s="270"/>
      <c r="V238" s="270"/>
      <c r="W238" s="270"/>
      <c r="X238" s="270"/>
      <c r="Y238" s="270"/>
      <c r="Z238" s="270"/>
      <c r="AA238" s="270"/>
      <c r="AB238" s="271"/>
    </row>
    <row r="239" spans="1:29" s="108" customFormat="1" ht="18" customHeight="1" x14ac:dyDescent="0.2">
      <c r="A239" s="230"/>
      <c r="B239" s="215"/>
      <c r="C239" s="215"/>
      <c r="D239" s="215"/>
      <c r="E239" s="215"/>
      <c r="F239" s="215"/>
      <c r="G239" s="21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30"/>
    </row>
    <row r="240" spans="1:29" s="94" customFormat="1" ht="18" customHeight="1" x14ac:dyDescent="0.2">
      <c r="A240" s="94" t="s">
        <v>674</v>
      </c>
      <c r="T240" s="94" t="s">
        <v>103</v>
      </c>
    </row>
    <row r="241" spans="1:29" s="94" customFormat="1" ht="18" customHeight="1" x14ac:dyDescent="0.2"/>
    <row r="242" spans="1:29" s="94" customFormat="1" ht="18" customHeight="1" x14ac:dyDescent="0.2"/>
    <row r="243" spans="1:29" s="94" customFormat="1" ht="18" customHeight="1" x14ac:dyDescent="0.2"/>
    <row r="244" spans="1:29" s="94" customFormat="1" ht="18" customHeight="1" x14ac:dyDescent="0.2"/>
    <row r="245" spans="1:29" s="94" customFormat="1" ht="18" customHeight="1" x14ac:dyDescent="0.2"/>
    <row r="246" spans="1:29" s="94" customFormat="1" ht="18" customHeight="1" x14ac:dyDescent="0.2"/>
    <row r="247" spans="1:29" s="94" customFormat="1" ht="18" customHeight="1" x14ac:dyDescent="0.2"/>
    <row r="248" spans="1:29" s="94" customFormat="1" ht="18" customHeight="1" x14ac:dyDescent="0.2"/>
    <row r="249" spans="1:29" s="94" customFormat="1" ht="18" customHeight="1" thickBot="1" x14ac:dyDescent="0.25"/>
    <row r="250" spans="1:29" s="94" customFormat="1" ht="18" customHeight="1" x14ac:dyDescent="0.2">
      <c r="B250" s="263" t="s">
        <v>720</v>
      </c>
      <c r="C250" s="264"/>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c r="AA250" s="264"/>
      <c r="AB250" s="265"/>
    </row>
    <row r="251" spans="1:29" s="108" customFormat="1" ht="18" customHeight="1" thickBot="1" x14ac:dyDescent="0.25">
      <c r="B251" s="269"/>
      <c r="C251" s="270"/>
      <c r="D251" s="270"/>
      <c r="E251" s="270"/>
      <c r="F251" s="270"/>
      <c r="G251" s="270"/>
      <c r="H251" s="270"/>
      <c r="I251" s="270"/>
      <c r="J251" s="270"/>
      <c r="K251" s="270"/>
      <c r="L251" s="270"/>
      <c r="M251" s="270"/>
      <c r="N251" s="270"/>
      <c r="O251" s="270"/>
      <c r="P251" s="270"/>
      <c r="Q251" s="270"/>
      <c r="R251" s="270"/>
      <c r="S251" s="270"/>
      <c r="T251" s="270"/>
      <c r="U251" s="270"/>
      <c r="V251" s="270"/>
      <c r="W251" s="270"/>
      <c r="X251" s="270"/>
      <c r="Y251" s="270"/>
      <c r="Z251" s="270"/>
      <c r="AA251" s="270"/>
      <c r="AB251" s="271"/>
    </row>
    <row r="252" spans="1:29" s="108" customFormat="1" ht="18" customHeight="1" x14ac:dyDescent="0.2">
      <c r="A252" s="230"/>
      <c r="B252" s="215"/>
      <c r="C252" s="215"/>
      <c r="D252" s="215"/>
      <c r="E252" s="215"/>
      <c r="F252" s="215"/>
      <c r="G252" s="21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30"/>
    </row>
    <row r="253" spans="1:29" s="94" customFormat="1" ht="18" customHeight="1" x14ac:dyDescent="0.2">
      <c r="A253" s="107" t="s">
        <v>154</v>
      </c>
      <c r="C253" s="283" t="s">
        <v>667</v>
      </c>
      <c r="D253" s="283"/>
      <c r="E253" s="283"/>
      <c r="F253" s="283"/>
      <c r="G253" s="283"/>
      <c r="H253" s="283"/>
      <c r="I253" s="283"/>
      <c r="J253" s="283"/>
      <c r="K253" s="283"/>
      <c r="L253" s="283"/>
      <c r="M253" s="283"/>
      <c r="N253" s="283"/>
      <c r="O253" s="283"/>
      <c r="P253" s="283"/>
      <c r="Q253" s="283"/>
      <c r="R253" s="283"/>
      <c r="S253" s="283"/>
      <c r="T253" s="283"/>
      <c r="U253" s="283"/>
      <c r="V253" s="283"/>
      <c r="W253" s="283"/>
      <c r="X253" s="283"/>
      <c r="Y253" s="283"/>
      <c r="Z253" s="283"/>
      <c r="AA253" s="283"/>
      <c r="AB253" s="283"/>
      <c r="AC253" s="283"/>
    </row>
    <row r="254" spans="1:29" s="94" customFormat="1" ht="18" customHeight="1" x14ac:dyDescent="0.2">
      <c r="C254" s="283"/>
      <c r="D254" s="283"/>
      <c r="E254" s="283"/>
      <c r="F254" s="283"/>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row>
    <row r="255" spans="1:29" s="94" customFormat="1" ht="18" customHeight="1" x14ac:dyDescent="0.2">
      <c r="C255" s="169"/>
      <c r="D255" s="169"/>
      <c r="E255" s="169"/>
      <c r="F255" s="169"/>
      <c r="G255" s="169"/>
      <c r="H255" s="169"/>
      <c r="I255" s="169"/>
      <c r="J255" s="169"/>
      <c r="K255" s="169"/>
      <c r="L255" s="169"/>
      <c r="M255" s="169"/>
      <c r="N255" s="169"/>
      <c r="O255" s="169"/>
      <c r="P255" s="169"/>
      <c r="Q255" s="169"/>
      <c r="R255" s="169"/>
      <c r="S255" s="169"/>
      <c r="T255" s="169"/>
      <c r="U255" s="169"/>
      <c r="V255" s="169"/>
      <c r="W255" s="169"/>
      <c r="X255" s="169"/>
      <c r="Y255" s="169"/>
      <c r="Z255" s="169"/>
      <c r="AA255" s="169"/>
      <c r="AB255" s="169"/>
      <c r="AC255" s="169"/>
    </row>
    <row r="256" spans="1:29" s="94" customFormat="1" ht="18" customHeight="1" x14ac:dyDescent="0.2">
      <c r="C256" s="169"/>
      <c r="D256" s="169"/>
      <c r="E256" s="169"/>
      <c r="F256" s="169"/>
      <c r="G256" s="169"/>
      <c r="H256" s="169"/>
      <c r="I256" s="169"/>
      <c r="J256" s="169"/>
      <c r="K256" s="169"/>
      <c r="L256" s="169"/>
      <c r="M256" s="169"/>
      <c r="N256" s="169"/>
      <c r="O256" s="169"/>
      <c r="P256" s="169"/>
      <c r="Q256" s="169"/>
      <c r="R256" s="169"/>
      <c r="S256" s="169"/>
      <c r="T256" s="169"/>
      <c r="U256" s="169"/>
      <c r="V256" s="169"/>
      <c r="W256" s="169"/>
      <c r="X256" s="169"/>
      <c r="Y256" s="169"/>
      <c r="Z256" s="169"/>
      <c r="AA256" s="169"/>
      <c r="AB256" s="169"/>
      <c r="AC256" s="169"/>
    </row>
    <row r="257" spans="2:29" s="94" customFormat="1" ht="18" customHeight="1" x14ac:dyDescent="0.2">
      <c r="C257" s="169"/>
      <c r="D257" s="169"/>
      <c r="E257" s="169"/>
      <c r="F257" s="169"/>
      <c r="G257" s="169"/>
      <c r="H257" s="169"/>
      <c r="I257" s="169"/>
      <c r="J257" s="169"/>
      <c r="K257" s="169"/>
      <c r="L257" s="169"/>
      <c r="M257" s="169"/>
      <c r="N257" s="169"/>
      <c r="O257" s="169"/>
      <c r="P257" s="169"/>
      <c r="Q257" s="169"/>
      <c r="R257" s="169"/>
      <c r="S257" s="169"/>
      <c r="T257" s="169"/>
      <c r="U257" s="169"/>
      <c r="V257" s="169"/>
      <c r="W257" s="169"/>
      <c r="X257" s="169"/>
      <c r="Y257" s="169"/>
      <c r="Z257" s="169"/>
      <c r="AA257" s="169"/>
      <c r="AB257" s="169"/>
      <c r="AC257" s="169"/>
    </row>
    <row r="258" spans="2:29" s="94" customFormat="1" ht="18" customHeight="1" x14ac:dyDescent="0.2">
      <c r="C258" s="169"/>
      <c r="D258" s="169"/>
      <c r="E258" s="169"/>
      <c r="F258" s="169"/>
      <c r="G258" s="169"/>
      <c r="H258" s="169"/>
      <c r="I258" s="169"/>
      <c r="J258" s="169"/>
      <c r="K258" s="169"/>
      <c r="L258" s="169"/>
      <c r="M258" s="169"/>
      <c r="N258" s="169"/>
      <c r="O258" s="169"/>
      <c r="P258" s="169"/>
      <c r="Q258" s="169"/>
      <c r="R258" s="169"/>
      <c r="S258" s="169"/>
      <c r="T258" s="169"/>
      <c r="U258" s="169"/>
      <c r="V258" s="169"/>
      <c r="W258" s="169"/>
      <c r="X258" s="169"/>
      <c r="Y258" s="169"/>
      <c r="Z258" s="169"/>
      <c r="AA258" s="169"/>
      <c r="AB258" s="169"/>
      <c r="AC258" s="169"/>
    </row>
    <row r="259" spans="2:29" s="94" customFormat="1" ht="18" customHeight="1" x14ac:dyDescent="0.2">
      <c r="C259" s="169"/>
      <c r="D259" s="169"/>
      <c r="E259" s="169"/>
      <c r="F259" s="169"/>
      <c r="G259" s="169"/>
      <c r="H259" s="169"/>
      <c r="I259" s="169"/>
      <c r="J259" s="169"/>
      <c r="K259" s="169"/>
      <c r="L259" s="169"/>
      <c r="M259" s="169"/>
      <c r="N259" s="169"/>
      <c r="O259" s="169"/>
      <c r="P259" s="169"/>
      <c r="Q259" s="169"/>
      <c r="R259" s="169"/>
      <c r="S259" s="169"/>
      <c r="T259" s="169"/>
      <c r="U259" s="169"/>
      <c r="V259" s="169"/>
      <c r="W259" s="169"/>
      <c r="X259" s="169"/>
      <c r="Y259" s="169"/>
      <c r="Z259" s="169"/>
      <c r="AA259" s="169"/>
      <c r="AB259" s="169"/>
      <c r="AC259" s="169"/>
    </row>
    <row r="260" spans="2:29" s="94" customFormat="1" ht="18" customHeight="1" x14ac:dyDescent="0.2">
      <c r="C260" s="169"/>
      <c r="D260" s="169"/>
      <c r="E260" s="169"/>
      <c r="F260" s="169"/>
      <c r="G260" s="169"/>
      <c r="H260" s="169"/>
      <c r="I260" s="169"/>
      <c r="J260" s="169"/>
      <c r="K260" s="169"/>
      <c r="L260" s="169"/>
      <c r="M260" s="169"/>
      <c r="N260" s="169"/>
      <c r="O260" s="169"/>
      <c r="P260" s="169"/>
      <c r="Q260" s="169"/>
      <c r="R260" s="169"/>
      <c r="S260" s="169"/>
      <c r="T260" s="169"/>
      <c r="U260" s="169"/>
      <c r="V260" s="169"/>
      <c r="W260" s="169"/>
      <c r="X260" s="169"/>
      <c r="Y260" s="169"/>
      <c r="Z260" s="169"/>
      <c r="AA260" s="169"/>
      <c r="AB260" s="169"/>
      <c r="AC260" s="169"/>
    </row>
    <row r="261" spans="2:29" s="94" customFormat="1" ht="18" customHeight="1" x14ac:dyDescent="0.2">
      <c r="C261" s="169"/>
      <c r="D261" s="169"/>
      <c r="E261" s="169"/>
      <c r="F261" s="169"/>
      <c r="G261" s="169"/>
      <c r="H261" s="169"/>
      <c r="I261" s="169"/>
      <c r="J261" s="169"/>
      <c r="K261" s="169"/>
      <c r="L261" s="169"/>
      <c r="M261" s="169"/>
      <c r="N261" s="169"/>
      <c r="O261" s="169"/>
      <c r="P261" s="169"/>
      <c r="Q261" s="169"/>
      <c r="R261" s="169"/>
      <c r="S261" s="169"/>
      <c r="T261" s="169"/>
      <c r="U261" s="169"/>
      <c r="V261" s="169"/>
      <c r="W261" s="169"/>
      <c r="X261" s="169"/>
      <c r="Y261" s="169"/>
      <c r="Z261" s="169"/>
      <c r="AA261" s="169"/>
      <c r="AB261" s="169"/>
      <c r="AC261" s="169"/>
    </row>
    <row r="262" spans="2:29" s="94" customFormat="1" ht="18" customHeight="1" x14ac:dyDescent="0.2"/>
    <row r="263" spans="2:29" s="94" customFormat="1" ht="18" customHeight="1" x14ac:dyDescent="0.2"/>
    <row r="264" spans="2:29" s="94" customFormat="1" ht="18" customHeight="1" x14ac:dyDescent="0.2"/>
    <row r="265" spans="2:29" s="94" customFormat="1" ht="18" customHeight="1" x14ac:dyDescent="0.2"/>
    <row r="266" spans="2:29" s="94" customFormat="1" ht="18" customHeight="1" x14ac:dyDescent="0.2"/>
    <row r="267" spans="2:29" s="94" customFormat="1" ht="18" customHeight="1" x14ac:dyDescent="0.2"/>
    <row r="268" spans="2:29" s="94" customFormat="1" ht="18" customHeight="1" x14ac:dyDescent="0.2"/>
    <row r="269" spans="2:29" s="94" customFormat="1" ht="18" customHeight="1" x14ac:dyDescent="0.2"/>
    <row r="270" spans="2:29" s="94" customFormat="1" ht="18" customHeight="1" x14ac:dyDescent="0.2"/>
    <row r="271" spans="2:29" s="94" customFormat="1" ht="18" customHeight="1" thickBot="1" x14ac:dyDescent="0.25">
      <c r="B271" s="244" t="s">
        <v>549</v>
      </c>
    </row>
    <row r="272" spans="2:29" s="94" customFormat="1" ht="18" customHeight="1" x14ac:dyDescent="0.2">
      <c r="B272" s="263" t="s">
        <v>721</v>
      </c>
      <c r="C272" s="264"/>
      <c r="D272" s="264"/>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5"/>
    </row>
    <row r="273" spans="1:29" s="94" customFormat="1" ht="27" customHeight="1" thickBot="1" x14ac:dyDescent="0.25">
      <c r="B273" s="269"/>
      <c r="C273" s="270"/>
      <c r="D273" s="270"/>
      <c r="E273" s="270"/>
      <c r="F273" s="270"/>
      <c r="G273" s="270"/>
      <c r="H273" s="270"/>
      <c r="I273" s="270"/>
      <c r="J273" s="270"/>
      <c r="K273" s="270"/>
      <c r="L273" s="270"/>
      <c r="M273" s="270"/>
      <c r="N273" s="270"/>
      <c r="O273" s="270"/>
      <c r="P273" s="270"/>
      <c r="Q273" s="270"/>
      <c r="R273" s="270"/>
      <c r="S273" s="270"/>
      <c r="T273" s="270"/>
      <c r="U273" s="270"/>
      <c r="V273" s="270"/>
      <c r="W273" s="270"/>
      <c r="X273" s="270"/>
      <c r="Y273" s="270"/>
      <c r="Z273" s="270"/>
      <c r="AA273" s="270"/>
      <c r="AB273" s="271"/>
    </row>
    <row r="274" spans="1:29" s="94" customFormat="1" ht="18" customHeight="1" x14ac:dyDescent="0.2">
      <c r="A274" s="210"/>
      <c r="B274" s="241"/>
      <c r="C274" s="241"/>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c r="AA274" s="241"/>
      <c r="AB274" s="241"/>
      <c r="AC274" s="210"/>
    </row>
    <row r="275" spans="1:29" s="94" customFormat="1" ht="18" customHeight="1" x14ac:dyDescent="0.2">
      <c r="A275" s="282" t="s">
        <v>677</v>
      </c>
      <c r="B275" s="282"/>
      <c r="C275" s="282"/>
      <c r="D275" s="282"/>
      <c r="E275" s="282"/>
      <c r="F275" s="282"/>
      <c r="G275" s="282"/>
      <c r="H275" s="282"/>
      <c r="I275" s="282"/>
      <c r="J275" s="282"/>
      <c r="K275" s="282"/>
      <c r="L275" s="282"/>
      <c r="M275" s="282"/>
      <c r="N275" s="282"/>
      <c r="O275" s="282"/>
      <c r="P275" s="282"/>
      <c r="Q275" s="282"/>
      <c r="R275" s="282"/>
      <c r="S275" s="282"/>
      <c r="T275" s="282"/>
      <c r="U275" s="282"/>
      <c r="V275" s="282"/>
      <c r="W275" s="282"/>
      <c r="X275" s="282"/>
      <c r="Y275" s="282"/>
      <c r="Z275" s="282"/>
      <c r="AA275" s="282"/>
      <c r="AB275" s="282"/>
      <c r="AC275" s="282"/>
    </row>
    <row r="276" spans="1:29" s="94" customFormat="1" ht="18" customHeight="1" x14ac:dyDescent="0.2">
      <c r="A276" s="282"/>
      <c r="B276" s="282"/>
      <c r="C276" s="282"/>
      <c r="D276" s="282"/>
      <c r="E276" s="282"/>
      <c r="F276" s="282"/>
      <c r="G276" s="282"/>
      <c r="H276" s="282"/>
      <c r="I276" s="282"/>
      <c r="J276" s="282"/>
      <c r="K276" s="282"/>
      <c r="L276" s="282"/>
      <c r="M276" s="282"/>
      <c r="N276" s="282"/>
      <c r="O276" s="282"/>
      <c r="P276" s="282"/>
      <c r="Q276" s="282"/>
      <c r="R276" s="282"/>
      <c r="S276" s="282"/>
      <c r="T276" s="282"/>
      <c r="U276" s="282"/>
      <c r="V276" s="282"/>
      <c r="W276" s="282"/>
      <c r="X276" s="282"/>
      <c r="Y276" s="282"/>
      <c r="Z276" s="282"/>
      <c r="AA276" s="282"/>
      <c r="AB276" s="282"/>
      <c r="AC276" s="282"/>
    </row>
    <row r="277" spans="1:29" s="94" customFormat="1" ht="18" customHeight="1" x14ac:dyDescent="0.2">
      <c r="A277" s="94" t="s">
        <v>678</v>
      </c>
      <c r="Y277" s="94" t="s">
        <v>103</v>
      </c>
    </row>
    <row r="278" spans="1:29" s="94" customFormat="1" ht="18" customHeight="1" x14ac:dyDescent="0.2"/>
    <row r="279" spans="1:29" s="94" customFormat="1" ht="18" customHeight="1" x14ac:dyDescent="0.2">
      <c r="A279" s="168"/>
      <c r="B279" s="168"/>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row>
    <row r="280" spans="1:29" s="94" customFormat="1" ht="18" customHeight="1" x14ac:dyDescent="0.2">
      <c r="A280" s="168"/>
      <c r="B280" s="168"/>
      <c r="C280" s="168"/>
      <c r="D280" s="168"/>
      <c r="E280" s="168"/>
      <c r="F280" s="168"/>
      <c r="G280" s="168"/>
      <c r="H280" s="168"/>
      <c r="I280" s="168"/>
      <c r="J280" s="168"/>
      <c r="K280" s="168"/>
      <c r="L280" s="168"/>
      <c r="M280" s="168"/>
      <c r="N280" s="168"/>
      <c r="O280" s="168"/>
      <c r="P280" s="168"/>
      <c r="Q280" s="168"/>
      <c r="R280" s="168"/>
      <c r="S280" s="168"/>
      <c r="T280" s="168"/>
      <c r="U280" s="168"/>
      <c r="V280" s="168"/>
      <c r="W280" s="168"/>
      <c r="X280" s="168"/>
      <c r="Y280" s="168"/>
      <c r="Z280" s="168"/>
      <c r="AA280" s="168"/>
      <c r="AB280" s="168"/>
      <c r="AC280" s="168"/>
    </row>
    <row r="281" spans="1:29" s="94" customFormat="1" ht="18" customHeight="1" x14ac:dyDescent="0.2">
      <c r="A281" s="168"/>
      <c r="B281" s="168"/>
      <c r="C281" s="168"/>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c r="AA281" s="168"/>
      <c r="AB281" s="168"/>
      <c r="AC281" s="168"/>
    </row>
    <row r="282" spans="1:29" s="94" customFormat="1" ht="18" customHeight="1" x14ac:dyDescent="0.2">
      <c r="A282" s="168"/>
      <c r="B282" s="168"/>
      <c r="C282" s="168"/>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row>
    <row r="283" spans="1:29" s="94" customFormat="1" ht="18" customHeight="1" x14ac:dyDescent="0.2">
      <c r="A283" s="168"/>
      <c r="B283" s="168"/>
      <c r="C283" s="168"/>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c r="AA283" s="168"/>
      <c r="AB283" s="168"/>
      <c r="AC283" s="168"/>
    </row>
    <row r="284" spans="1:29" s="94" customFormat="1" ht="18" customHeight="1" x14ac:dyDescent="0.2"/>
    <row r="285" spans="1:29" s="94" customFormat="1" ht="18" customHeight="1" x14ac:dyDescent="0.2"/>
    <row r="286" spans="1:29" s="94" customFormat="1" ht="18" customHeight="1" x14ac:dyDescent="0.2"/>
    <row r="287" spans="1:29" s="94" customFormat="1" ht="18" customHeight="1" x14ac:dyDescent="0.2"/>
    <row r="288" spans="1:29" s="94" customFormat="1" ht="18" customHeight="1" x14ac:dyDescent="0.2"/>
    <row r="289" spans="1:23" s="94" customFormat="1" ht="18" customHeight="1" x14ac:dyDescent="0.2"/>
    <row r="290" spans="1:23" s="94" customFormat="1" ht="18" customHeight="1" x14ac:dyDescent="0.2"/>
    <row r="291" spans="1:23" s="94" customFormat="1" ht="18" customHeight="1" x14ac:dyDescent="0.2"/>
    <row r="292" spans="1:23" s="94" customFormat="1" ht="18" customHeight="1" x14ac:dyDescent="0.2">
      <c r="B292" s="244" t="s">
        <v>547</v>
      </c>
    </row>
    <row r="293" spans="1:23" s="94" customFormat="1" ht="18" customHeight="1" x14ac:dyDescent="0.2"/>
    <row r="294" spans="1:23" s="94" customFormat="1" ht="18" customHeight="1" x14ac:dyDescent="0.2">
      <c r="A294" s="94" t="s">
        <v>679</v>
      </c>
      <c r="W294" s="94" t="s">
        <v>103</v>
      </c>
    </row>
    <row r="295" spans="1:23" s="94" customFormat="1" ht="18" customHeight="1" x14ac:dyDescent="0.2"/>
    <row r="296" spans="1:23" s="94" customFormat="1" ht="18" customHeight="1" x14ac:dyDescent="0.2"/>
    <row r="297" spans="1:23" s="94" customFormat="1" ht="18" customHeight="1" x14ac:dyDescent="0.2"/>
    <row r="298" spans="1:23" s="94" customFormat="1" ht="18" customHeight="1" x14ac:dyDescent="0.2"/>
    <row r="299" spans="1:23" s="94" customFormat="1" ht="18" customHeight="1" x14ac:dyDescent="0.2"/>
    <row r="300" spans="1:23" s="94" customFormat="1" ht="18" customHeight="1" x14ac:dyDescent="0.2"/>
    <row r="301" spans="1:23" s="94" customFormat="1" ht="18" customHeight="1" x14ac:dyDescent="0.2"/>
    <row r="302" spans="1:23" s="94" customFormat="1" ht="18" customHeight="1" x14ac:dyDescent="0.2"/>
    <row r="303" spans="1:23" s="94" customFormat="1" ht="18" customHeight="1" x14ac:dyDescent="0.2"/>
    <row r="304" spans="1:23" s="94" customFormat="1" ht="18" customHeight="1" x14ac:dyDescent="0.2"/>
    <row r="305" spans="2:28" s="94" customFormat="1" ht="18" customHeight="1" x14ac:dyDescent="0.2"/>
    <row r="306" spans="2:28" s="94" customFormat="1" ht="18" customHeight="1" x14ac:dyDescent="0.2"/>
    <row r="307" spans="2:28" s="94" customFormat="1" ht="18" customHeight="1" x14ac:dyDescent="0.2"/>
    <row r="308" spans="2:28" s="94" customFormat="1" ht="18" customHeight="1" x14ac:dyDescent="0.2"/>
    <row r="309" spans="2:28" s="94" customFormat="1" ht="18" customHeight="1" x14ac:dyDescent="0.2"/>
    <row r="310" spans="2:28" s="94" customFormat="1" ht="18" customHeight="1" x14ac:dyDescent="0.2"/>
    <row r="311" spans="2:28" s="94" customFormat="1" ht="18" customHeight="1" x14ac:dyDescent="0.2"/>
    <row r="312" spans="2:28" s="94" customFormat="1" ht="18" customHeight="1" x14ac:dyDescent="0.2"/>
    <row r="313" spans="2:28" s="94" customFormat="1" ht="18" customHeight="1" x14ac:dyDescent="0.2"/>
    <row r="314" spans="2:28" s="94" customFormat="1" ht="18" customHeight="1" x14ac:dyDescent="0.2">
      <c r="B314" s="244" t="s">
        <v>647</v>
      </c>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row>
    <row r="315" spans="2:28" s="94" customFormat="1" ht="18" customHeight="1" x14ac:dyDescent="0.2">
      <c r="B315" s="244"/>
      <c r="C315" s="244"/>
      <c r="D315" s="244" t="s">
        <v>548</v>
      </c>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row>
    <row r="316" spans="2:28" s="94" customFormat="1" ht="18" customHeight="1" thickBot="1" x14ac:dyDescent="0.25">
      <c r="B316" s="244"/>
      <c r="C316" s="244"/>
      <c r="D316" s="245"/>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row>
    <row r="317" spans="2:28" s="94" customFormat="1" ht="18" customHeight="1" x14ac:dyDescent="0.2">
      <c r="B317" s="263" t="s">
        <v>656</v>
      </c>
      <c r="C317" s="264"/>
      <c r="D317" s="264"/>
      <c r="E317" s="264"/>
      <c r="F317" s="264"/>
      <c r="G317" s="264"/>
      <c r="H317" s="264"/>
      <c r="I317" s="264"/>
      <c r="J317" s="264"/>
      <c r="K317" s="264"/>
      <c r="L317" s="264"/>
      <c r="M317" s="264"/>
      <c r="N317" s="264"/>
      <c r="O317" s="264"/>
      <c r="P317" s="264"/>
      <c r="Q317" s="264"/>
      <c r="R317" s="264"/>
      <c r="S317" s="264"/>
      <c r="T317" s="264"/>
      <c r="U317" s="264"/>
      <c r="V317" s="264"/>
      <c r="W317" s="264"/>
      <c r="X317" s="264"/>
      <c r="Y317" s="264"/>
      <c r="Z317" s="264"/>
      <c r="AA317" s="264"/>
      <c r="AB317" s="265"/>
    </row>
    <row r="318" spans="2:28" s="94" customFormat="1" ht="18" customHeight="1" x14ac:dyDescent="0.2">
      <c r="B318" s="266"/>
      <c r="C318" s="267"/>
      <c r="D318" s="267"/>
      <c r="E318" s="267"/>
      <c r="F318" s="267"/>
      <c r="G318" s="267"/>
      <c r="H318" s="267"/>
      <c r="I318" s="267"/>
      <c r="J318" s="267"/>
      <c r="K318" s="267"/>
      <c r="L318" s="267"/>
      <c r="M318" s="267"/>
      <c r="N318" s="267"/>
      <c r="O318" s="267"/>
      <c r="P318" s="267"/>
      <c r="Q318" s="267"/>
      <c r="R318" s="267"/>
      <c r="S318" s="267"/>
      <c r="T318" s="267"/>
      <c r="U318" s="267"/>
      <c r="V318" s="267"/>
      <c r="W318" s="267"/>
      <c r="X318" s="267"/>
      <c r="Y318" s="267"/>
      <c r="Z318" s="267"/>
      <c r="AA318" s="267"/>
      <c r="AB318" s="268"/>
    </row>
    <row r="319" spans="2:28" s="94" customFormat="1" ht="18" customHeight="1" thickBot="1" x14ac:dyDescent="0.25">
      <c r="B319" s="269"/>
      <c r="C319" s="270"/>
      <c r="D319" s="270"/>
      <c r="E319" s="270"/>
      <c r="F319" s="270"/>
      <c r="G319" s="270"/>
      <c r="H319" s="270"/>
      <c r="I319" s="270"/>
      <c r="J319" s="270"/>
      <c r="K319" s="270"/>
      <c r="L319" s="270"/>
      <c r="M319" s="270"/>
      <c r="N319" s="270"/>
      <c r="O319" s="270"/>
      <c r="P319" s="270"/>
      <c r="Q319" s="270"/>
      <c r="R319" s="270"/>
      <c r="S319" s="270"/>
      <c r="T319" s="270"/>
      <c r="U319" s="270"/>
      <c r="V319" s="270"/>
      <c r="W319" s="270"/>
      <c r="X319" s="270"/>
      <c r="Y319" s="270"/>
      <c r="Z319" s="270"/>
      <c r="AA319" s="270"/>
      <c r="AB319" s="271"/>
    </row>
    <row r="320" spans="2:28" s="94" customFormat="1" ht="18" customHeight="1" x14ac:dyDescent="0.2">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row>
    <row r="321" spans="1:29" s="94" customFormat="1" ht="18" customHeight="1" x14ac:dyDescent="0.2">
      <c r="A321" s="282" t="s">
        <v>680</v>
      </c>
      <c r="B321" s="282"/>
      <c r="C321" s="282"/>
      <c r="D321" s="282"/>
      <c r="E321" s="282"/>
      <c r="F321" s="282"/>
      <c r="G321" s="282"/>
      <c r="H321" s="282"/>
      <c r="I321" s="282"/>
      <c r="J321" s="282"/>
      <c r="K321" s="282"/>
      <c r="L321" s="282"/>
      <c r="M321" s="282"/>
      <c r="N321" s="282"/>
      <c r="O321" s="282"/>
      <c r="P321" s="282"/>
      <c r="Q321" s="282"/>
      <c r="R321" s="282"/>
      <c r="S321" s="282"/>
      <c r="T321" s="282"/>
      <c r="U321" s="282"/>
      <c r="V321" s="282"/>
      <c r="W321" s="282"/>
      <c r="X321" s="282"/>
      <c r="Y321" s="282"/>
      <c r="Z321" s="282"/>
      <c r="AA321" s="282"/>
      <c r="AB321" s="282"/>
      <c r="AC321" s="282"/>
    </row>
    <row r="322" spans="1:29" s="94" customFormat="1" ht="18" customHeight="1" x14ac:dyDescent="0.2">
      <c r="A322" s="282"/>
      <c r="B322" s="282"/>
      <c r="C322" s="282"/>
      <c r="D322" s="282"/>
      <c r="E322" s="282"/>
      <c r="F322" s="282"/>
      <c r="G322" s="282"/>
      <c r="H322" s="282"/>
      <c r="I322" s="282"/>
      <c r="J322" s="282"/>
      <c r="K322" s="282"/>
      <c r="L322" s="282"/>
      <c r="M322" s="282"/>
      <c r="N322" s="282"/>
      <c r="O322" s="282"/>
      <c r="P322" s="282"/>
      <c r="Q322" s="282"/>
      <c r="R322" s="282"/>
      <c r="S322" s="282"/>
      <c r="T322" s="282"/>
      <c r="U322" s="282"/>
      <c r="V322" s="282"/>
      <c r="W322" s="282"/>
      <c r="X322" s="282"/>
      <c r="Y322" s="282"/>
      <c r="Z322" s="282"/>
      <c r="AA322" s="282"/>
      <c r="AB322" s="282"/>
      <c r="AC322" s="282"/>
    </row>
    <row r="323" spans="1:29" s="94" customFormat="1" ht="18" customHeight="1" x14ac:dyDescent="0.2">
      <c r="A323" s="94" t="s">
        <v>681</v>
      </c>
      <c r="X323" s="94" t="s">
        <v>103</v>
      </c>
    </row>
    <row r="324" spans="1:29" s="94" customFormat="1" ht="18" customHeight="1" x14ac:dyDescent="0.2"/>
    <row r="325" spans="1:29" s="94" customFormat="1" ht="18" customHeight="1" x14ac:dyDescent="0.2"/>
    <row r="326" spans="1:29" s="94" customFormat="1" ht="18" customHeight="1" x14ac:dyDescent="0.2"/>
    <row r="327" spans="1:29" s="94" customFormat="1" ht="18" customHeight="1" x14ac:dyDescent="0.2"/>
    <row r="328" spans="1:29" s="94" customFormat="1" ht="18" customHeight="1" x14ac:dyDescent="0.2"/>
    <row r="329" spans="1:29" s="94" customFormat="1" ht="18" customHeight="1" x14ac:dyDescent="0.2"/>
    <row r="330" spans="1:29" s="94" customFormat="1" ht="18" customHeight="1" x14ac:dyDescent="0.2"/>
    <row r="331" spans="1:29" s="94" customFormat="1" ht="18" customHeight="1" x14ac:dyDescent="0.2"/>
    <row r="332" spans="1:29" s="94" customFormat="1" ht="18" customHeight="1" x14ac:dyDescent="0.2"/>
    <row r="333" spans="1:29" s="94" customFormat="1" ht="18" customHeight="1" x14ac:dyDescent="0.2"/>
    <row r="334" spans="1:29" s="94" customFormat="1" ht="18" customHeight="1" x14ac:dyDescent="0.2"/>
    <row r="335" spans="1:29" s="94" customFormat="1" ht="18" customHeight="1" x14ac:dyDescent="0.2"/>
    <row r="336" spans="1:29" s="94" customFormat="1" ht="18" customHeight="1" x14ac:dyDescent="0.2">
      <c r="B336" s="244" t="s">
        <v>550</v>
      </c>
    </row>
    <row r="337" spans="1:27" s="94" customFormat="1" ht="18" customHeight="1" x14ac:dyDescent="0.2"/>
    <row r="338" spans="1:27" s="94" customFormat="1" ht="18" customHeight="1" x14ac:dyDescent="0.2">
      <c r="A338" s="94" t="s">
        <v>682</v>
      </c>
      <c r="AA338" s="94" t="s">
        <v>103</v>
      </c>
    </row>
    <row r="339" spans="1:27" s="94" customFormat="1" ht="18" customHeight="1" x14ac:dyDescent="0.2"/>
    <row r="340" spans="1:27" s="94" customFormat="1" ht="18" customHeight="1" x14ac:dyDescent="0.2"/>
    <row r="341" spans="1:27" s="94" customFormat="1" ht="18" customHeight="1" x14ac:dyDescent="0.2"/>
    <row r="342" spans="1:27" s="94" customFormat="1" ht="18" customHeight="1" x14ac:dyDescent="0.2"/>
    <row r="343" spans="1:27" s="94" customFormat="1" ht="18" customHeight="1" x14ac:dyDescent="0.2"/>
    <row r="344" spans="1:27" s="94" customFormat="1" ht="18" customHeight="1" x14ac:dyDescent="0.2"/>
    <row r="345" spans="1:27" s="94" customFormat="1" ht="18" customHeight="1" x14ac:dyDescent="0.2"/>
    <row r="346" spans="1:27" s="94" customFormat="1" ht="18" customHeight="1" x14ac:dyDescent="0.2"/>
    <row r="347" spans="1:27" s="94" customFormat="1" ht="18" customHeight="1" x14ac:dyDescent="0.2"/>
    <row r="348" spans="1:27" s="94" customFormat="1" ht="18" customHeight="1" x14ac:dyDescent="0.2"/>
    <row r="349" spans="1:27" s="94" customFormat="1" ht="18" customHeight="1" x14ac:dyDescent="0.2"/>
    <row r="350" spans="1:27" s="94" customFormat="1" ht="18" customHeight="1" x14ac:dyDescent="0.2"/>
    <row r="351" spans="1:27" s="94" customFormat="1" ht="18" customHeight="1" x14ac:dyDescent="0.2"/>
    <row r="352" spans="1:27" s="94" customFormat="1" ht="18" customHeight="1" x14ac:dyDescent="0.2"/>
    <row r="353" spans="1:29" s="94" customFormat="1" ht="18" customHeight="1" x14ac:dyDescent="0.2"/>
    <row r="354" spans="1:29" s="94" customFormat="1" ht="18" customHeight="1" x14ac:dyDescent="0.2"/>
    <row r="355" spans="1:29" s="94" customFormat="1" ht="18" customHeight="1" x14ac:dyDescent="0.2"/>
    <row r="356" spans="1:29" s="94" customFormat="1" ht="18" customHeight="1" x14ac:dyDescent="0.2">
      <c r="B356" s="244" t="s">
        <v>648</v>
      </c>
      <c r="C356" s="244"/>
      <c r="D356" s="244"/>
      <c r="E356" s="244"/>
      <c r="F356" s="244"/>
      <c r="G356" s="244"/>
      <c r="H356" s="244"/>
      <c r="I356" s="244"/>
      <c r="J356" s="244"/>
      <c r="K356" s="244"/>
      <c r="L356" s="244"/>
      <c r="M356" s="244"/>
      <c r="N356" s="244"/>
      <c r="O356" s="244"/>
      <c r="P356" s="244"/>
      <c r="Q356" s="244"/>
      <c r="R356" s="244"/>
      <c r="S356" s="244"/>
      <c r="T356" s="244"/>
      <c r="U356" s="244"/>
      <c r="V356" s="244"/>
      <c r="W356" s="244"/>
      <c r="X356" s="244"/>
      <c r="Y356" s="244"/>
      <c r="Z356" s="244"/>
      <c r="AA356" s="244"/>
      <c r="AB356" s="244"/>
      <c r="AC356" s="244"/>
    </row>
    <row r="357" spans="1:29" s="94" customFormat="1" ht="18" customHeight="1" x14ac:dyDescent="0.2">
      <c r="B357" s="244"/>
      <c r="C357" s="244"/>
      <c r="D357" s="244" t="s">
        <v>551</v>
      </c>
      <c r="E357" s="244"/>
      <c r="F357" s="244"/>
      <c r="G357" s="244"/>
      <c r="H357" s="244"/>
      <c r="I357" s="244"/>
      <c r="J357" s="244"/>
      <c r="K357" s="244"/>
      <c r="L357" s="244"/>
      <c r="M357" s="244"/>
      <c r="N357" s="244"/>
      <c r="O357" s="244"/>
      <c r="P357" s="244"/>
      <c r="Q357" s="244"/>
      <c r="R357" s="244"/>
      <c r="S357" s="244"/>
      <c r="T357" s="244"/>
      <c r="U357" s="244"/>
      <c r="V357" s="244"/>
      <c r="W357" s="244"/>
      <c r="X357" s="244"/>
      <c r="Y357" s="244"/>
      <c r="Z357" s="244"/>
      <c r="AA357" s="244"/>
      <c r="AB357" s="244"/>
      <c r="AC357" s="244"/>
    </row>
    <row r="358" spans="1:29" s="94" customFormat="1" ht="18" customHeight="1" x14ac:dyDescent="0.2">
      <c r="B358" s="244"/>
      <c r="C358" s="244"/>
      <c r="D358" s="244" t="s">
        <v>552</v>
      </c>
      <c r="E358" s="244"/>
      <c r="F358" s="244"/>
      <c r="G358" s="244"/>
      <c r="H358" s="244"/>
      <c r="I358" s="244"/>
      <c r="J358" s="244"/>
      <c r="K358" s="244"/>
      <c r="L358" s="244"/>
      <c r="M358" s="244"/>
      <c r="N358" s="244"/>
      <c r="O358" s="244"/>
      <c r="P358" s="244"/>
      <c r="Q358" s="244"/>
      <c r="R358" s="244"/>
      <c r="S358" s="244"/>
      <c r="T358" s="244"/>
      <c r="U358" s="244"/>
      <c r="V358" s="244"/>
      <c r="W358" s="244"/>
      <c r="X358" s="244"/>
      <c r="Y358" s="244"/>
      <c r="Z358" s="244"/>
      <c r="AA358" s="244"/>
      <c r="AB358" s="244"/>
      <c r="AC358" s="244"/>
    </row>
    <row r="359" spans="1:29" s="94" customFormat="1" ht="18" customHeight="1" x14ac:dyDescent="0.2">
      <c r="B359" s="228"/>
      <c r="C359" s="228"/>
      <c r="D359" s="228"/>
      <c r="E359" s="228"/>
      <c r="F359" s="228"/>
      <c r="G359" s="228"/>
      <c r="H359" s="228"/>
      <c r="I359" s="228"/>
      <c r="J359" s="228"/>
      <c r="K359" s="228"/>
      <c r="L359" s="228"/>
      <c r="M359" s="228"/>
      <c r="N359" s="228"/>
      <c r="O359" s="228"/>
      <c r="P359" s="228"/>
      <c r="Q359" s="228"/>
      <c r="R359" s="228"/>
      <c r="S359" s="228"/>
      <c r="T359" s="228"/>
      <c r="U359" s="228"/>
      <c r="V359" s="228"/>
      <c r="W359" s="228"/>
      <c r="X359" s="228"/>
      <c r="Y359" s="228"/>
      <c r="Z359" s="228"/>
      <c r="AA359" s="228"/>
      <c r="AB359" s="228"/>
    </row>
    <row r="360" spans="1:29" s="94" customFormat="1" ht="18" customHeight="1" x14ac:dyDescent="0.2">
      <c r="A360" s="282" t="s">
        <v>683</v>
      </c>
      <c r="B360" s="282"/>
      <c r="C360" s="282"/>
      <c r="D360" s="282"/>
      <c r="E360" s="282"/>
      <c r="F360" s="282"/>
      <c r="G360" s="282"/>
      <c r="H360" s="282"/>
      <c r="I360" s="282"/>
      <c r="J360" s="282"/>
      <c r="K360" s="282"/>
      <c r="L360" s="282"/>
      <c r="M360" s="282"/>
      <c r="N360" s="282"/>
      <c r="O360" s="282"/>
      <c r="P360" s="282"/>
      <c r="Q360" s="282"/>
      <c r="R360" s="282"/>
      <c r="S360" s="282"/>
      <c r="T360" s="282"/>
      <c r="U360" s="282"/>
      <c r="V360" s="282"/>
      <c r="W360" s="282"/>
      <c r="X360" s="282"/>
      <c r="Y360" s="282"/>
      <c r="Z360" s="282"/>
      <c r="AA360" s="282"/>
      <c r="AB360" s="282"/>
      <c r="AC360" s="282"/>
    </row>
    <row r="361" spans="1:29" s="94" customFormat="1" ht="18" customHeight="1" x14ac:dyDescent="0.2">
      <c r="A361" s="282"/>
      <c r="B361" s="282"/>
      <c r="C361" s="282"/>
      <c r="D361" s="282"/>
      <c r="E361" s="282"/>
      <c r="F361" s="282"/>
      <c r="G361" s="282"/>
      <c r="H361" s="282"/>
      <c r="I361" s="282"/>
      <c r="J361" s="282"/>
      <c r="K361" s="282"/>
      <c r="L361" s="282"/>
      <c r="M361" s="282"/>
      <c r="N361" s="282"/>
      <c r="O361" s="282"/>
      <c r="P361" s="282"/>
      <c r="Q361" s="282"/>
      <c r="R361" s="282"/>
      <c r="S361" s="282"/>
      <c r="T361" s="282"/>
      <c r="U361" s="282"/>
      <c r="V361" s="282"/>
      <c r="W361" s="282"/>
      <c r="X361" s="282"/>
      <c r="Y361" s="282"/>
      <c r="Z361" s="282"/>
      <c r="AA361" s="282"/>
      <c r="AB361" s="282"/>
      <c r="AC361" s="282"/>
    </row>
    <row r="362" spans="1:29" s="94" customFormat="1" ht="18" customHeight="1" x14ac:dyDescent="0.2">
      <c r="A362" s="94" t="s">
        <v>684</v>
      </c>
      <c r="W362" s="94" t="s">
        <v>103</v>
      </c>
    </row>
    <row r="363" spans="1:29" s="94" customFormat="1" ht="18" customHeight="1" x14ac:dyDescent="0.2">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c r="AA363" s="170"/>
      <c r="AB363" s="170"/>
    </row>
    <row r="364" spans="1:29" s="94" customFormat="1" ht="18" customHeight="1" x14ac:dyDescent="0.2">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c r="AA364" s="170"/>
      <c r="AB364" s="170"/>
    </row>
    <row r="365" spans="1:29" s="94" customFormat="1" ht="18" customHeight="1" x14ac:dyDescent="0.2">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c r="AA365" s="170"/>
      <c r="AB365" s="170"/>
    </row>
    <row r="366" spans="1:29" s="94" customFormat="1" ht="18" customHeight="1" x14ac:dyDescent="0.2">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c r="AA366" s="170"/>
      <c r="AB366" s="170"/>
    </row>
    <row r="367" spans="1:29" s="94" customFormat="1" ht="18" customHeight="1" x14ac:dyDescent="0.2">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c r="AB367" s="170"/>
    </row>
    <row r="368" spans="1:29" s="94" customFormat="1" ht="18" customHeight="1" x14ac:dyDescent="0.2">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c r="AA368" s="170"/>
      <c r="AB368" s="170"/>
    </row>
    <row r="369" spans="1:28" s="94" customFormat="1" ht="18" customHeight="1" x14ac:dyDescent="0.2">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c r="AB369" s="170"/>
    </row>
    <row r="370" spans="1:28" s="94" customFormat="1" ht="18" customHeight="1" x14ac:dyDescent="0.2">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c r="AA370" s="170"/>
      <c r="AB370" s="170"/>
    </row>
    <row r="371" spans="1:28" s="94" customFormat="1" ht="18" customHeight="1" x14ac:dyDescent="0.2">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c r="AB371" s="170"/>
    </row>
    <row r="372" spans="1:28" s="94" customFormat="1" ht="18" customHeight="1" x14ac:dyDescent="0.2">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c r="AB372" s="170"/>
    </row>
    <row r="373" spans="1:28" s="94" customFormat="1" ht="18" customHeight="1" x14ac:dyDescent="0.2">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c r="AB373" s="170"/>
    </row>
    <row r="374" spans="1:28" s="94" customFormat="1" ht="9" customHeight="1" thickBot="1" x14ac:dyDescent="0.25">
      <c r="B374" s="198"/>
      <c r="C374" s="198"/>
      <c r="D374" s="198"/>
      <c r="E374" s="198"/>
      <c r="F374" s="198"/>
      <c r="G374" s="198"/>
      <c r="H374" s="198"/>
      <c r="I374" s="198"/>
      <c r="J374" s="198"/>
      <c r="K374" s="198"/>
      <c r="L374" s="198"/>
      <c r="M374" s="198"/>
      <c r="N374" s="198"/>
      <c r="O374" s="198"/>
      <c r="P374" s="198"/>
      <c r="Q374" s="198"/>
      <c r="R374" s="198"/>
      <c r="S374" s="198"/>
      <c r="T374" s="198"/>
      <c r="U374" s="198"/>
      <c r="V374" s="198"/>
      <c r="W374" s="198"/>
      <c r="X374" s="198"/>
      <c r="Y374" s="198"/>
      <c r="Z374" s="198"/>
      <c r="AA374" s="198"/>
      <c r="AB374" s="198"/>
    </row>
    <row r="375" spans="1:28" s="94" customFormat="1" ht="18" customHeight="1" x14ac:dyDescent="0.2">
      <c r="B375" s="263" t="s">
        <v>729</v>
      </c>
      <c r="C375" s="264"/>
      <c r="D375" s="264"/>
      <c r="E375" s="264"/>
      <c r="F375" s="264"/>
      <c r="G375" s="264"/>
      <c r="H375" s="264"/>
      <c r="I375" s="264"/>
      <c r="J375" s="264"/>
      <c r="K375" s="264"/>
      <c r="L375" s="264"/>
      <c r="M375" s="264"/>
      <c r="N375" s="264"/>
      <c r="O375" s="264"/>
      <c r="P375" s="264"/>
      <c r="Q375" s="264"/>
      <c r="R375" s="264"/>
      <c r="S375" s="264"/>
      <c r="T375" s="264"/>
      <c r="U375" s="264"/>
      <c r="V375" s="264"/>
      <c r="W375" s="264"/>
      <c r="X375" s="264"/>
      <c r="Y375" s="264"/>
      <c r="Z375" s="264"/>
      <c r="AA375" s="264"/>
      <c r="AB375" s="265"/>
    </row>
    <row r="376" spans="1:28" s="94" customFormat="1" ht="31" customHeight="1" thickBot="1" x14ac:dyDescent="0.25">
      <c r="B376" s="269"/>
      <c r="C376" s="270"/>
      <c r="D376" s="270"/>
      <c r="E376" s="270"/>
      <c r="F376" s="270"/>
      <c r="G376" s="270"/>
      <c r="H376" s="270"/>
      <c r="I376" s="270"/>
      <c r="J376" s="270"/>
      <c r="K376" s="270"/>
      <c r="L376" s="270"/>
      <c r="M376" s="270"/>
      <c r="N376" s="270"/>
      <c r="O376" s="270"/>
      <c r="P376" s="270"/>
      <c r="Q376" s="270"/>
      <c r="R376" s="270"/>
      <c r="S376" s="270"/>
      <c r="T376" s="270"/>
      <c r="U376" s="270"/>
      <c r="V376" s="270"/>
      <c r="W376" s="270"/>
      <c r="X376" s="270"/>
      <c r="Y376" s="270"/>
      <c r="Z376" s="270"/>
      <c r="AA376" s="270"/>
      <c r="AB376" s="271"/>
    </row>
    <row r="377" spans="1:28" s="94" customFormat="1" ht="18" customHeight="1" x14ac:dyDescent="0.2">
      <c r="A377" s="94" t="s">
        <v>685</v>
      </c>
      <c r="AB377" s="251" t="s">
        <v>722</v>
      </c>
    </row>
    <row r="378" spans="1:28" s="94" customFormat="1" ht="18" customHeight="1" x14ac:dyDescent="0.2">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c r="AB378" s="170"/>
    </row>
    <row r="379" spans="1:28" s="94" customFormat="1" ht="18" customHeight="1" x14ac:dyDescent="0.2">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c r="AB379" s="170"/>
    </row>
    <row r="380" spans="1:28" s="94" customFormat="1" ht="18" customHeight="1" x14ac:dyDescent="0.2">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row>
    <row r="381" spans="1:28" s="94" customFormat="1" ht="18" customHeight="1" x14ac:dyDescent="0.2">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c r="AB381" s="170"/>
    </row>
    <row r="382" spans="1:28" s="94" customFormat="1" ht="18" customHeight="1" x14ac:dyDescent="0.2">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row>
    <row r="383" spans="1:28" s="94" customFormat="1" ht="18" customHeight="1" x14ac:dyDescent="0.2">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c r="AB383" s="170"/>
    </row>
    <row r="384" spans="1:28" s="94" customFormat="1" ht="18" customHeight="1" x14ac:dyDescent="0.2">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c r="AB384" s="170"/>
    </row>
    <row r="385" spans="1:29" s="94" customFormat="1" ht="18" customHeight="1" x14ac:dyDescent="0.2">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c r="AB385" s="170"/>
    </row>
    <row r="386" spans="1:29" s="94" customFormat="1" ht="18" customHeight="1" x14ac:dyDescent="0.2">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c r="AB386" s="170"/>
    </row>
    <row r="387" spans="1:29" s="94" customFormat="1" ht="18" customHeight="1" x14ac:dyDescent="0.2">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c r="AB387" s="170"/>
    </row>
    <row r="388" spans="1:29" s="94" customFormat="1" ht="18" customHeight="1" x14ac:dyDescent="0.2">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row>
    <row r="389" spans="1:29" s="94" customFormat="1" ht="18" customHeight="1" x14ac:dyDescent="0.2">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row>
    <row r="390" spans="1:29" s="94" customFormat="1" ht="18" customHeight="1" x14ac:dyDescent="0.2">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c r="AB390" s="170"/>
    </row>
    <row r="391" spans="1:29" s="94" customFormat="1" ht="18" customHeight="1" x14ac:dyDescent="0.2">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c r="AB391" s="170"/>
    </row>
    <row r="392" spans="1:29" s="94" customFormat="1" ht="18" customHeight="1" x14ac:dyDescent="0.2">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c r="AB392" s="170"/>
    </row>
    <row r="393" spans="1:29" s="94" customFormat="1" ht="18" customHeight="1" thickBot="1" x14ac:dyDescent="0.25">
      <c r="B393" s="246" t="s">
        <v>553</v>
      </c>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c r="AA393" s="175"/>
      <c r="AB393" s="175"/>
    </row>
    <row r="394" spans="1:29" s="94" customFormat="1" ht="18" customHeight="1" x14ac:dyDescent="0.2">
      <c r="B394" s="263" t="s">
        <v>730</v>
      </c>
      <c r="C394" s="264"/>
      <c r="D394" s="264"/>
      <c r="E394" s="264"/>
      <c r="F394" s="264"/>
      <c r="G394" s="264"/>
      <c r="H394" s="264"/>
      <c r="I394" s="264"/>
      <c r="J394" s="264"/>
      <c r="K394" s="264"/>
      <c r="L394" s="264"/>
      <c r="M394" s="264"/>
      <c r="N394" s="264"/>
      <c r="O394" s="264"/>
      <c r="P394" s="264"/>
      <c r="Q394" s="264"/>
      <c r="R394" s="264"/>
      <c r="S394" s="264"/>
      <c r="T394" s="264"/>
      <c r="U394" s="264"/>
      <c r="V394" s="264"/>
      <c r="W394" s="264"/>
      <c r="X394" s="264"/>
      <c r="Y394" s="264"/>
      <c r="Z394" s="264"/>
      <c r="AA394" s="264"/>
      <c r="AB394" s="265"/>
    </row>
    <row r="395" spans="1:29" s="94" customFormat="1" ht="26.5" customHeight="1" thickBot="1" x14ac:dyDescent="0.25">
      <c r="B395" s="269"/>
      <c r="C395" s="270"/>
      <c r="D395" s="270"/>
      <c r="E395" s="270"/>
      <c r="F395" s="270"/>
      <c r="G395" s="270"/>
      <c r="H395" s="270"/>
      <c r="I395" s="270"/>
      <c r="J395" s="270"/>
      <c r="K395" s="270"/>
      <c r="L395" s="270"/>
      <c r="M395" s="270"/>
      <c r="N395" s="270"/>
      <c r="O395" s="270"/>
      <c r="P395" s="270"/>
      <c r="Q395" s="270"/>
      <c r="R395" s="270"/>
      <c r="S395" s="270"/>
      <c r="T395" s="270"/>
      <c r="U395" s="270"/>
      <c r="V395" s="270"/>
      <c r="W395" s="270"/>
      <c r="X395" s="270"/>
      <c r="Y395" s="270"/>
      <c r="Z395" s="270"/>
      <c r="AA395" s="270"/>
      <c r="AB395" s="271"/>
    </row>
    <row r="396" spans="1:29" s="94" customFormat="1" ht="18" customHeight="1" x14ac:dyDescent="0.2">
      <c r="A396" s="210"/>
      <c r="B396" s="228"/>
      <c r="C396" s="228"/>
      <c r="D396" s="228"/>
      <c r="E396" s="228"/>
      <c r="F396" s="228"/>
      <c r="G396" s="228"/>
      <c r="H396" s="228"/>
      <c r="I396" s="228"/>
      <c r="J396" s="228"/>
      <c r="K396" s="228"/>
      <c r="L396" s="228"/>
      <c r="M396" s="228"/>
      <c r="N396" s="228"/>
      <c r="O396" s="228"/>
      <c r="P396" s="228"/>
      <c r="Q396" s="228"/>
      <c r="R396" s="228"/>
      <c r="S396" s="228"/>
      <c r="T396" s="228"/>
      <c r="U396" s="228"/>
      <c r="V396" s="228"/>
      <c r="W396" s="228"/>
      <c r="X396" s="228"/>
      <c r="Y396" s="228"/>
      <c r="Z396" s="228"/>
      <c r="AA396" s="228"/>
      <c r="AB396" s="228"/>
      <c r="AC396" s="210"/>
    </row>
    <row r="397" spans="1:29" s="94" customFormat="1" ht="18" customHeight="1" x14ac:dyDescent="0.2">
      <c r="A397" s="94" t="s">
        <v>686</v>
      </c>
      <c r="W397" s="94" t="s">
        <v>103</v>
      </c>
    </row>
    <row r="398" spans="1:29" s="94" customFormat="1" ht="18" customHeight="1" x14ac:dyDescent="0.2">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c r="AB398" s="170"/>
    </row>
    <row r="399" spans="1:29" s="94" customFormat="1" ht="18" customHeight="1" x14ac:dyDescent="0.2">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c r="AB399" s="170"/>
    </row>
    <row r="400" spans="1:29" s="94" customFormat="1" ht="18" customHeight="1" x14ac:dyDescent="0.2">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c r="AB400" s="170"/>
    </row>
    <row r="401" spans="1:29" s="94" customFormat="1" ht="18" customHeight="1" x14ac:dyDescent="0.2">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c r="AB401" s="170"/>
    </row>
    <row r="402" spans="1:29" s="94" customFormat="1" ht="18" customHeight="1" x14ac:dyDescent="0.2">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c r="AB402" s="170"/>
    </row>
    <row r="403" spans="1:29" s="94" customFormat="1" ht="18" customHeight="1" x14ac:dyDescent="0.2">
      <c r="B403" s="171"/>
      <c r="C403" s="171"/>
      <c r="D403" s="171"/>
      <c r="E403" s="171"/>
      <c r="F403" s="171"/>
      <c r="G403" s="171"/>
      <c r="H403" s="171"/>
      <c r="I403" s="171"/>
      <c r="J403" s="171"/>
      <c r="K403" s="171"/>
      <c r="L403" s="171"/>
      <c r="M403" s="171"/>
      <c r="N403" s="171"/>
      <c r="O403" s="171"/>
      <c r="P403" s="171"/>
      <c r="Q403" s="171"/>
      <c r="R403" s="171"/>
      <c r="S403" s="171"/>
      <c r="T403" s="171"/>
      <c r="U403" s="171"/>
      <c r="V403" s="171"/>
      <c r="W403" s="171"/>
      <c r="X403" s="171"/>
      <c r="Y403" s="171"/>
      <c r="Z403" s="171"/>
      <c r="AA403" s="171"/>
      <c r="AB403" s="171"/>
    </row>
    <row r="404" spans="1:29" s="94" customFormat="1" ht="18" customHeight="1" x14ac:dyDescent="0.2">
      <c r="B404" s="171"/>
      <c r="C404" s="171"/>
      <c r="D404" s="171"/>
      <c r="E404" s="171"/>
      <c r="F404" s="171"/>
      <c r="G404" s="171"/>
      <c r="H404" s="171"/>
      <c r="I404" s="171"/>
      <c r="J404" s="171"/>
      <c r="K404" s="171"/>
      <c r="L404" s="171"/>
      <c r="M404" s="171"/>
      <c r="N404" s="171"/>
      <c r="O404" s="171"/>
      <c r="P404" s="171"/>
      <c r="Q404" s="171"/>
      <c r="R404" s="171"/>
      <c r="S404" s="171"/>
      <c r="T404" s="171"/>
      <c r="U404" s="171"/>
      <c r="V404" s="171"/>
      <c r="W404" s="171"/>
      <c r="X404" s="171"/>
      <c r="Y404" s="171"/>
      <c r="Z404" s="171"/>
      <c r="AA404" s="171"/>
      <c r="AB404" s="171"/>
    </row>
    <row r="405" spans="1:29" s="94" customFormat="1" ht="18" customHeight="1" x14ac:dyDescent="0.2">
      <c r="B405" s="171"/>
      <c r="C405" s="171"/>
      <c r="D405" s="171"/>
      <c r="E405" s="171"/>
      <c r="F405" s="171"/>
      <c r="G405" s="171"/>
      <c r="H405" s="171"/>
      <c r="I405" s="171"/>
      <c r="J405" s="171"/>
      <c r="K405" s="171"/>
      <c r="L405" s="171"/>
      <c r="M405" s="171"/>
      <c r="N405" s="171"/>
      <c r="O405" s="171"/>
      <c r="P405" s="171"/>
      <c r="Q405" s="171"/>
      <c r="R405" s="171"/>
      <c r="S405" s="171"/>
      <c r="T405" s="171"/>
      <c r="U405" s="171"/>
      <c r="V405" s="171"/>
      <c r="W405" s="171"/>
      <c r="X405" s="171"/>
      <c r="Y405" s="171"/>
      <c r="Z405" s="171"/>
      <c r="AA405" s="171"/>
      <c r="AB405" s="171"/>
    </row>
    <row r="406" spans="1:29" s="94" customFormat="1" ht="18" customHeight="1" x14ac:dyDescent="0.2">
      <c r="B406" s="171"/>
      <c r="C406" s="171"/>
      <c r="D406" s="171"/>
      <c r="E406" s="171"/>
      <c r="F406" s="171"/>
      <c r="G406" s="171"/>
      <c r="H406" s="171"/>
      <c r="I406" s="171"/>
      <c r="J406" s="171"/>
      <c r="K406" s="171"/>
      <c r="L406" s="171"/>
      <c r="M406" s="171"/>
      <c r="N406" s="171"/>
      <c r="O406" s="171"/>
      <c r="P406" s="171"/>
      <c r="Q406" s="171"/>
      <c r="R406" s="171"/>
      <c r="S406" s="171"/>
      <c r="T406" s="171"/>
      <c r="U406" s="171"/>
      <c r="V406" s="171"/>
      <c r="W406" s="171"/>
      <c r="X406" s="171"/>
      <c r="Y406" s="171"/>
      <c r="Z406" s="171"/>
      <c r="AA406" s="171"/>
      <c r="AB406" s="171"/>
    </row>
    <row r="407" spans="1:29" s="94" customFormat="1" ht="18" customHeight="1" x14ac:dyDescent="0.2">
      <c r="B407" s="171"/>
      <c r="C407" s="171"/>
      <c r="D407" s="171"/>
      <c r="E407" s="171"/>
      <c r="F407" s="171"/>
      <c r="G407" s="171"/>
      <c r="H407" s="171"/>
      <c r="I407" s="171"/>
      <c r="J407" s="171"/>
      <c r="K407" s="171"/>
      <c r="L407" s="171"/>
      <c r="M407" s="171"/>
      <c r="N407" s="171"/>
      <c r="O407" s="171"/>
      <c r="P407" s="171"/>
      <c r="Q407" s="171"/>
      <c r="R407" s="171"/>
      <c r="S407" s="171"/>
      <c r="T407" s="171"/>
      <c r="U407" s="171"/>
      <c r="V407" s="171"/>
      <c r="W407" s="171"/>
      <c r="X407" s="171"/>
      <c r="Y407" s="171"/>
      <c r="Z407" s="171"/>
      <c r="AA407" s="171"/>
      <c r="AB407" s="171"/>
    </row>
    <row r="408" spans="1:29" s="94" customFormat="1" ht="18" customHeight="1" x14ac:dyDescent="0.2">
      <c r="A408" s="210"/>
      <c r="B408" s="228"/>
      <c r="C408" s="228"/>
      <c r="D408" s="228"/>
      <c r="E408" s="228"/>
      <c r="F408" s="228"/>
      <c r="G408" s="228"/>
      <c r="H408" s="228"/>
      <c r="I408" s="228"/>
      <c r="J408" s="228"/>
      <c r="K408" s="228"/>
      <c r="L408" s="228"/>
      <c r="M408" s="228"/>
      <c r="N408" s="228"/>
      <c r="O408" s="228"/>
      <c r="P408" s="228"/>
      <c r="Q408" s="228"/>
      <c r="R408" s="228"/>
      <c r="S408" s="228"/>
      <c r="T408" s="228"/>
      <c r="U408" s="228"/>
      <c r="V408" s="228"/>
      <c r="W408" s="228"/>
      <c r="X408" s="228"/>
      <c r="Y408" s="228"/>
      <c r="Z408" s="228"/>
      <c r="AA408" s="228"/>
      <c r="AB408" s="228"/>
      <c r="AC408" s="210"/>
    </row>
    <row r="409" spans="1:29" s="94" customFormat="1" ht="18" customHeight="1" x14ac:dyDescent="0.2">
      <c r="A409" s="94" t="s">
        <v>687</v>
      </c>
      <c r="W409" s="94" t="s">
        <v>103</v>
      </c>
    </row>
    <row r="410" spans="1:29" s="94" customFormat="1" ht="18" customHeight="1" x14ac:dyDescent="0.2"/>
    <row r="411" spans="1:29" s="94" customFormat="1" ht="18" customHeight="1" x14ac:dyDescent="0.2"/>
    <row r="412" spans="1:29" s="94" customFormat="1" ht="18" customHeight="1" x14ac:dyDescent="0.2"/>
    <row r="413" spans="1:29" s="94" customFormat="1" ht="18" customHeight="1" x14ac:dyDescent="0.2"/>
    <row r="414" spans="1:29" s="94" customFormat="1" ht="18" customHeight="1" x14ac:dyDescent="0.2"/>
    <row r="415" spans="1:29" s="94" customFormat="1" ht="18" customHeight="1" x14ac:dyDescent="0.2"/>
    <row r="416" spans="1:29" s="94" customFormat="1" ht="18" customHeight="1" x14ac:dyDescent="0.2"/>
    <row r="417" spans="1:29" s="94" customFormat="1" ht="18" customHeight="1" x14ac:dyDescent="0.2"/>
    <row r="418" spans="1:29" s="94" customFormat="1" ht="18" customHeight="1" x14ac:dyDescent="0.2"/>
    <row r="419" spans="1:29" s="94" customFormat="1" ht="18" customHeight="1" x14ac:dyDescent="0.2"/>
    <row r="420" spans="1:29" s="94" customFormat="1" ht="18" customHeight="1" x14ac:dyDescent="0.2">
      <c r="B420" s="171"/>
      <c r="C420" s="171"/>
      <c r="D420" s="171"/>
      <c r="E420" s="171"/>
      <c r="F420" s="171"/>
      <c r="G420" s="171"/>
      <c r="H420" s="171"/>
      <c r="I420" s="171"/>
      <c r="J420" s="171"/>
      <c r="K420" s="171"/>
      <c r="L420" s="171"/>
      <c r="M420" s="171"/>
      <c r="N420" s="171"/>
      <c r="O420" s="171"/>
      <c r="P420" s="171"/>
      <c r="Q420" s="171"/>
      <c r="R420" s="171"/>
      <c r="S420" s="171"/>
      <c r="T420" s="171"/>
      <c r="U420" s="171"/>
      <c r="V420" s="171"/>
      <c r="W420" s="171"/>
      <c r="X420" s="171"/>
      <c r="Y420" s="171"/>
      <c r="Z420" s="171"/>
      <c r="AA420" s="171"/>
      <c r="AB420" s="171"/>
    </row>
    <row r="421" spans="1:29" s="94" customFormat="1" ht="18" customHeight="1" x14ac:dyDescent="0.2">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c r="AB421" s="170"/>
    </row>
    <row r="422" spans="1:29" s="94" customFormat="1" ht="18" customHeight="1" x14ac:dyDescent="0.2">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c r="AB422" s="170"/>
    </row>
    <row r="423" spans="1:29" s="94" customFormat="1" ht="18" customHeight="1" x14ac:dyDescent="0.2">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c r="AB423" s="170"/>
    </row>
    <row r="424" spans="1:29" s="94" customFormat="1" ht="18" customHeight="1" x14ac:dyDescent="0.2">
      <c r="B424" s="247" t="s">
        <v>657</v>
      </c>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175"/>
    </row>
    <row r="425" spans="1:29" s="94" customFormat="1" ht="18" customHeight="1" x14ac:dyDescent="0.2">
      <c r="A425" s="210"/>
      <c r="B425" s="228"/>
      <c r="C425" s="228"/>
      <c r="D425" s="228"/>
      <c r="E425" s="228"/>
      <c r="F425" s="228"/>
      <c r="G425" s="228"/>
      <c r="H425" s="228"/>
      <c r="I425" s="228"/>
      <c r="J425" s="228"/>
      <c r="K425" s="228"/>
      <c r="L425" s="228"/>
      <c r="M425" s="228"/>
      <c r="N425" s="228"/>
      <c r="O425" s="228"/>
      <c r="P425" s="228"/>
      <c r="Q425" s="228"/>
      <c r="R425" s="228"/>
      <c r="S425" s="228"/>
      <c r="T425" s="228"/>
      <c r="U425" s="228"/>
      <c r="V425" s="228"/>
      <c r="W425" s="228"/>
      <c r="X425" s="228"/>
      <c r="Y425" s="228"/>
      <c r="Z425" s="228"/>
      <c r="AA425" s="228"/>
      <c r="AB425" s="228"/>
      <c r="AC425" s="210"/>
    </row>
    <row r="426" spans="1:29" s="94" customFormat="1" ht="18" customHeight="1" x14ac:dyDescent="0.2">
      <c r="A426" s="94" t="s">
        <v>688</v>
      </c>
      <c r="X426" s="94" t="s">
        <v>103</v>
      </c>
    </row>
    <row r="427" spans="1:29" s="94" customFormat="1" ht="18" customHeight="1" x14ac:dyDescent="0.2"/>
    <row r="428" spans="1:29" s="94" customFormat="1" ht="18" customHeight="1" x14ac:dyDescent="0.2"/>
    <row r="429" spans="1:29" s="94" customFormat="1" ht="18" customHeight="1" x14ac:dyDescent="0.2"/>
    <row r="430" spans="1:29" s="94" customFormat="1" ht="18" customHeight="1" x14ac:dyDescent="0.2"/>
    <row r="431" spans="1:29" s="94" customFormat="1" ht="18" customHeight="1" x14ac:dyDescent="0.2"/>
    <row r="432" spans="1:29" s="94" customFormat="1" ht="18" customHeight="1" x14ac:dyDescent="0.2"/>
    <row r="433" spans="2:28" s="94" customFormat="1" ht="18" customHeight="1" x14ac:dyDescent="0.2"/>
    <row r="434" spans="2:28" s="94" customFormat="1" ht="18" customHeight="1" x14ac:dyDescent="0.2"/>
    <row r="435" spans="2:28" s="94" customFormat="1" ht="18" customHeight="1" x14ac:dyDescent="0.2"/>
    <row r="436" spans="2:28" s="94" customFormat="1" ht="18" customHeight="1" x14ac:dyDescent="0.2"/>
    <row r="437" spans="2:28" s="94" customFormat="1" ht="18" customHeight="1" x14ac:dyDescent="0.2"/>
    <row r="438" spans="2:28" s="94" customFormat="1" ht="18" customHeight="1" x14ac:dyDescent="0.2"/>
    <row r="439" spans="2:28" s="94" customFormat="1" ht="18" customHeight="1" x14ac:dyDescent="0.2"/>
    <row r="440" spans="2:28" s="94" customFormat="1" ht="18" customHeight="1" x14ac:dyDescent="0.2"/>
    <row r="441" spans="2:28" s="94" customFormat="1" ht="18" customHeight="1" x14ac:dyDescent="0.2"/>
    <row r="442" spans="2:28" s="94" customFormat="1" ht="18" customHeight="1" x14ac:dyDescent="0.2">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c r="AB442" s="170"/>
    </row>
    <row r="443" spans="2:28" s="94" customFormat="1" ht="18" customHeight="1" x14ac:dyDescent="0.2">
      <c r="B443" s="247" t="s">
        <v>649</v>
      </c>
      <c r="C443" s="248"/>
      <c r="D443" s="248"/>
      <c r="E443" s="248"/>
      <c r="F443" s="248"/>
      <c r="G443" s="248"/>
      <c r="H443" s="248"/>
      <c r="I443" s="248"/>
      <c r="J443" s="248"/>
      <c r="K443" s="248"/>
      <c r="L443" s="248"/>
      <c r="M443" s="248"/>
      <c r="N443" s="248"/>
      <c r="O443" s="248"/>
      <c r="P443" s="248"/>
      <c r="Q443" s="248"/>
      <c r="R443" s="248"/>
      <c r="S443" s="248"/>
      <c r="T443" s="248"/>
      <c r="U443" s="248"/>
      <c r="V443" s="175"/>
      <c r="W443" s="175"/>
      <c r="X443" s="175"/>
      <c r="Y443" s="175"/>
      <c r="Z443" s="175"/>
      <c r="AA443" s="175"/>
      <c r="AB443" s="175"/>
    </row>
    <row r="444" spans="2:28" s="94" customFormat="1" ht="18" customHeight="1" x14ac:dyDescent="0.2">
      <c r="B444" s="247"/>
      <c r="C444" s="248"/>
      <c r="D444" s="247" t="s">
        <v>650</v>
      </c>
      <c r="E444" s="248"/>
      <c r="F444" s="248"/>
      <c r="G444" s="248"/>
      <c r="H444" s="248"/>
      <c r="I444" s="248"/>
      <c r="J444" s="248"/>
      <c r="K444" s="248"/>
      <c r="L444" s="248"/>
      <c r="M444" s="248"/>
      <c r="N444" s="248"/>
      <c r="O444" s="248"/>
      <c r="P444" s="248"/>
      <c r="Q444" s="248"/>
      <c r="R444" s="248"/>
      <c r="S444" s="248"/>
      <c r="T444" s="248"/>
      <c r="U444" s="248"/>
      <c r="V444" s="180"/>
      <c r="W444" s="180"/>
      <c r="X444" s="180"/>
      <c r="Y444" s="180"/>
      <c r="Z444" s="180"/>
      <c r="AA444" s="180"/>
      <c r="AB444" s="180"/>
    </row>
    <row r="445" spans="2:28" s="94" customFormat="1" ht="18" customHeight="1" x14ac:dyDescent="0.2">
      <c r="B445" s="247"/>
      <c r="C445" s="248"/>
      <c r="D445" s="247" t="s">
        <v>555</v>
      </c>
      <c r="E445" s="248"/>
      <c r="F445" s="248"/>
      <c r="G445" s="248"/>
      <c r="H445" s="248"/>
      <c r="I445" s="248"/>
      <c r="J445" s="248"/>
      <c r="K445" s="248"/>
      <c r="L445" s="248"/>
      <c r="M445" s="248"/>
      <c r="N445" s="248"/>
      <c r="O445" s="248"/>
      <c r="P445" s="248"/>
      <c r="Q445" s="248"/>
      <c r="R445" s="248"/>
      <c r="S445" s="248"/>
      <c r="T445" s="248"/>
      <c r="U445" s="248"/>
      <c r="V445" s="187"/>
      <c r="W445" s="187"/>
      <c r="X445" s="187"/>
      <c r="Y445" s="187"/>
      <c r="Z445" s="187"/>
      <c r="AA445" s="187"/>
      <c r="AB445" s="187"/>
    </row>
    <row r="446" spans="2:28" s="94" customFormat="1" ht="18" customHeight="1" thickBot="1" x14ac:dyDescent="0.25">
      <c r="B446" s="247"/>
      <c r="C446" s="248"/>
      <c r="D446" s="247" t="s">
        <v>554</v>
      </c>
      <c r="E446" s="248"/>
      <c r="F446" s="248"/>
      <c r="G446" s="248"/>
      <c r="H446" s="248"/>
      <c r="I446" s="248"/>
      <c r="J446" s="248"/>
      <c r="K446" s="248"/>
      <c r="L446" s="248"/>
      <c r="M446" s="248"/>
      <c r="N446" s="248"/>
      <c r="O446" s="248"/>
      <c r="P446" s="248"/>
      <c r="Q446" s="248"/>
      <c r="R446" s="248"/>
      <c r="S446" s="248"/>
      <c r="T446" s="248"/>
      <c r="U446" s="248"/>
      <c r="V446" s="180"/>
      <c r="W446" s="180"/>
      <c r="X446" s="180"/>
      <c r="Y446" s="180"/>
      <c r="Z446" s="180"/>
      <c r="AA446" s="180"/>
      <c r="AB446" s="180"/>
    </row>
    <row r="447" spans="2:28" s="94" customFormat="1" ht="18" customHeight="1" x14ac:dyDescent="0.2">
      <c r="B447" s="263" t="s">
        <v>731</v>
      </c>
      <c r="C447" s="264"/>
      <c r="D447" s="264"/>
      <c r="E447" s="264"/>
      <c r="F447" s="264"/>
      <c r="G447" s="264"/>
      <c r="H447" s="264"/>
      <c r="I447" s="264"/>
      <c r="J447" s="264"/>
      <c r="K447" s="264"/>
      <c r="L447" s="264"/>
      <c r="M447" s="264"/>
      <c r="N447" s="264"/>
      <c r="O447" s="264"/>
      <c r="P447" s="264"/>
      <c r="Q447" s="264"/>
      <c r="R447" s="264"/>
      <c r="S447" s="264"/>
      <c r="T447" s="264"/>
      <c r="U447" s="264"/>
      <c r="V447" s="264"/>
      <c r="W447" s="264"/>
      <c r="X447" s="264"/>
      <c r="Y447" s="264"/>
      <c r="Z447" s="264"/>
      <c r="AA447" s="264"/>
      <c r="AB447" s="265"/>
    </row>
    <row r="448" spans="2:28" s="94" customFormat="1" ht="18" customHeight="1" x14ac:dyDescent="0.2">
      <c r="B448" s="266"/>
      <c r="C448" s="267"/>
      <c r="D448" s="267"/>
      <c r="E448" s="267"/>
      <c r="F448" s="267"/>
      <c r="G448" s="267"/>
      <c r="H448" s="267"/>
      <c r="I448" s="267"/>
      <c r="J448" s="267"/>
      <c r="K448" s="267"/>
      <c r="L448" s="267"/>
      <c r="M448" s="267"/>
      <c r="N448" s="267"/>
      <c r="O448" s="267"/>
      <c r="P448" s="267"/>
      <c r="Q448" s="267"/>
      <c r="R448" s="267"/>
      <c r="S448" s="267"/>
      <c r="T448" s="267"/>
      <c r="U448" s="267"/>
      <c r="V448" s="267"/>
      <c r="W448" s="267"/>
      <c r="X448" s="267"/>
      <c r="Y448" s="267"/>
      <c r="Z448" s="267"/>
      <c r="AA448" s="267"/>
      <c r="AB448" s="268"/>
    </row>
    <row r="449" spans="1:28" s="94" customFormat="1" ht="18" customHeight="1" thickBot="1" x14ac:dyDescent="0.25">
      <c r="B449" s="269"/>
      <c r="C449" s="270"/>
      <c r="D449" s="270"/>
      <c r="E449" s="270"/>
      <c r="F449" s="270"/>
      <c r="G449" s="270"/>
      <c r="H449" s="270"/>
      <c r="I449" s="270"/>
      <c r="J449" s="270"/>
      <c r="K449" s="270"/>
      <c r="L449" s="270"/>
      <c r="M449" s="270"/>
      <c r="N449" s="270"/>
      <c r="O449" s="270"/>
      <c r="P449" s="270"/>
      <c r="Q449" s="270"/>
      <c r="R449" s="270"/>
      <c r="S449" s="270"/>
      <c r="T449" s="270"/>
      <c r="U449" s="270"/>
      <c r="V449" s="270"/>
      <c r="W449" s="270"/>
      <c r="X449" s="270"/>
      <c r="Y449" s="270"/>
      <c r="Z449" s="270"/>
      <c r="AA449" s="270"/>
      <c r="AB449" s="271"/>
    </row>
    <row r="450" spans="1:28" s="94" customFormat="1" ht="18" customHeight="1" x14ac:dyDescent="0.2">
      <c r="A450" s="94" t="s">
        <v>689</v>
      </c>
      <c r="W450" s="94" t="s">
        <v>103</v>
      </c>
    </row>
    <row r="451" spans="1:28" s="94" customFormat="1" ht="18" customHeight="1" x14ac:dyDescent="0.2">
      <c r="B451" s="172"/>
      <c r="C451" s="172"/>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2"/>
      <c r="Z451" s="172"/>
      <c r="AA451" s="172"/>
      <c r="AB451" s="172"/>
    </row>
    <row r="452" spans="1:28" s="94" customFormat="1" ht="18" customHeight="1" x14ac:dyDescent="0.2">
      <c r="B452" s="172"/>
      <c r="C452" s="172"/>
      <c r="D452" s="172"/>
      <c r="E452" s="172"/>
      <c r="F452" s="172"/>
      <c r="G452" s="172"/>
      <c r="H452" s="172"/>
      <c r="I452" s="172"/>
      <c r="J452" s="172"/>
      <c r="K452" s="172"/>
      <c r="L452" s="172"/>
      <c r="M452" s="172"/>
      <c r="N452" s="172"/>
      <c r="O452" s="172"/>
      <c r="P452" s="172"/>
      <c r="Q452" s="172"/>
      <c r="R452" s="172"/>
      <c r="S452" s="172"/>
      <c r="T452" s="172"/>
      <c r="U452" s="172"/>
      <c r="V452" s="172"/>
      <c r="W452" s="172"/>
      <c r="X452" s="172"/>
      <c r="Y452" s="172"/>
      <c r="Z452" s="172"/>
      <c r="AA452" s="172"/>
      <c r="AB452" s="172"/>
    </row>
    <row r="453" spans="1:28" s="94" customFormat="1" ht="18" customHeight="1" x14ac:dyDescent="0.2">
      <c r="B453" s="172"/>
      <c r="C453" s="172"/>
      <c r="D453" s="172"/>
      <c r="E453" s="172"/>
      <c r="F453" s="172"/>
      <c r="G453" s="172"/>
      <c r="H453" s="172"/>
      <c r="I453" s="172"/>
      <c r="J453" s="172"/>
      <c r="K453" s="172"/>
      <c r="L453" s="172"/>
      <c r="M453" s="172"/>
      <c r="N453" s="172"/>
      <c r="O453" s="172"/>
      <c r="P453" s="172"/>
      <c r="Q453" s="172"/>
      <c r="R453" s="172"/>
      <c r="S453" s="172"/>
      <c r="T453" s="172"/>
      <c r="U453" s="172"/>
      <c r="V453" s="172"/>
      <c r="W453" s="172"/>
      <c r="X453" s="172"/>
      <c r="Y453" s="172"/>
      <c r="Z453" s="172"/>
      <c r="AA453" s="172"/>
      <c r="AB453" s="172"/>
    </row>
    <row r="454" spans="1:28" s="94" customFormat="1" ht="18" customHeight="1" x14ac:dyDescent="0.2">
      <c r="B454" s="172"/>
      <c r="C454" s="172"/>
      <c r="D454" s="172"/>
      <c r="E454" s="172"/>
      <c r="F454" s="172"/>
      <c r="G454" s="172"/>
      <c r="H454" s="172"/>
      <c r="I454" s="172"/>
      <c r="J454" s="172"/>
      <c r="K454" s="172"/>
      <c r="L454" s="172"/>
      <c r="M454" s="172"/>
      <c r="N454" s="172"/>
      <c r="O454" s="172"/>
      <c r="P454" s="172"/>
      <c r="Q454" s="172"/>
      <c r="R454" s="172"/>
      <c r="S454" s="172"/>
      <c r="T454" s="172"/>
      <c r="U454" s="172"/>
      <c r="V454" s="172"/>
      <c r="W454" s="172"/>
      <c r="X454" s="172"/>
      <c r="Y454" s="172"/>
      <c r="Z454" s="172"/>
      <c r="AA454" s="172"/>
      <c r="AB454" s="172"/>
    </row>
    <row r="455" spans="1:28" s="94" customFormat="1" ht="18" customHeight="1" x14ac:dyDescent="0.2">
      <c r="B455" s="172"/>
      <c r="C455" s="172"/>
      <c r="D455" s="172"/>
      <c r="E455" s="172"/>
      <c r="F455" s="172"/>
      <c r="G455" s="172"/>
      <c r="H455" s="172"/>
      <c r="I455" s="172"/>
      <c r="J455" s="172"/>
      <c r="K455" s="172"/>
      <c r="L455" s="172"/>
      <c r="M455" s="172"/>
      <c r="N455" s="172"/>
      <c r="O455" s="172"/>
      <c r="P455" s="172"/>
      <c r="Q455" s="172"/>
      <c r="R455" s="172"/>
      <c r="S455" s="172"/>
      <c r="T455" s="172"/>
      <c r="U455" s="172"/>
      <c r="V455" s="172"/>
      <c r="W455" s="172"/>
      <c r="X455" s="172"/>
      <c r="Y455" s="172"/>
      <c r="Z455" s="172"/>
      <c r="AA455" s="172"/>
      <c r="AB455" s="172"/>
    </row>
    <row r="456" spans="1:28" s="94" customFormat="1" ht="18" customHeight="1" x14ac:dyDescent="0.2">
      <c r="B456" s="172"/>
      <c r="C456" s="172"/>
      <c r="D456" s="172"/>
      <c r="E456" s="172"/>
      <c r="F456" s="172"/>
      <c r="G456" s="172"/>
      <c r="H456" s="172"/>
      <c r="I456" s="172"/>
      <c r="J456" s="172"/>
      <c r="K456" s="172"/>
      <c r="L456" s="172"/>
      <c r="M456" s="172"/>
      <c r="N456" s="172"/>
      <c r="O456" s="172"/>
      <c r="P456" s="172"/>
      <c r="Q456" s="172"/>
      <c r="R456" s="172"/>
      <c r="S456" s="172"/>
      <c r="T456" s="172"/>
      <c r="U456" s="172"/>
      <c r="V456" s="172"/>
      <c r="W456" s="172"/>
      <c r="X456" s="172"/>
      <c r="Y456" s="172"/>
      <c r="Z456" s="172"/>
      <c r="AA456" s="172"/>
      <c r="AB456" s="172"/>
    </row>
    <row r="457" spans="1:28" s="94" customFormat="1" ht="18" customHeight="1" x14ac:dyDescent="0.2">
      <c r="B457" s="172"/>
      <c r="C457" s="172"/>
      <c r="D457" s="172"/>
      <c r="E457" s="172"/>
      <c r="F457" s="172"/>
      <c r="G457" s="172"/>
      <c r="H457" s="172"/>
      <c r="I457" s="172"/>
      <c r="J457" s="172"/>
      <c r="K457" s="172"/>
      <c r="L457" s="172"/>
      <c r="M457" s="172"/>
      <c r="N457" s="172"/>
      <c r="O457" s="172"/>
      <c r="P457" s="172"/>
      <c r="Q457" s="172"/>
      <c r="R457" s="172"/>
      <c r="S457" s="172"/>
      <c r="T457" s="172"/>
      <c r="U457" s="172"/>
      <c r="V457" s="172"/>
      <c r="W457" s="172"/>
      <c r="X457" s="172"/>
      <c r="Y457" s="172"/>
      <c r="Z457" s="172"/>
      <c r="AA457" s="172"/>
      <c r="AB457" s="172"/>
    </row>
    <row r="458" spans="1:28" s="94" customFormat="1" ht="18" customHeight="1" x14ac:dyDescent="0.2">
      <c r="B458" s="172"/>
      <c r="C458" s="172"/>
      <c r="D458" s="172"/>
      <c r="E458" s="172"/>
      <c r="F458" s="172"/>
      <c r="G458" s="172"/>
      <c r="H458" s="172"/>
      <c r="I458" s="172"/>
      <c r="J458" s="172"/>
      <c r="K458" s="172"/>
      <c r="L458" s="172"/>
      <c r="M458" s="172"/>
      <c r="N458" s="172"/>
      <c r="O458" s="172"/>
      <c r="P458" s="172"/>
      <c r="Q458" s="172"/>
      <c r="R458" s="172"/>
      <c r="S458" s="172"/>
      <c r="T458" s="172"/>
      <c r="U458" s="172"/>
      <c r="V458" s="172"/>
      <c r="W458" s="172"/>
      <c r="X458" s="172"/>
      <c r="Y458" s="172"/>
      <c r="Z458" s="172"/>
      <c r="AA458" s="172"/>
      <c r="AB458" s="172"/>
    </row>
    <row r="459" spans="1:28" s="94" customFormat="1" ht="18" customHeight="1" x14ac:dyDescent="0.2">
      <c r="B459" s="172"/>
      <c r="C459" s="172"/>
      <c r="D459" s="172"/>
      <c r="E459" s="172"/>
      <c r="F459" s="172"/>
      <c r="G459" s="172"/>
      <c r="H459" s="172"/>
      <c r="I459" s="172"/>
      <c r="J459" s="172"/>
      <c r="K459" s="172"/>
      <c r="L459" s="172"/>
      <c r="M459" s="172"/>
      <c r="N459" s="172"/>
      <c r="O459" s="172"/>
      <c r="P459" s="172"/>
      <c r="Q459" s="172"/>
      <c r="R459" s="172"/>
      <c r="S459" s="172"/>
      <c r="T459" s="172"/>
      <c r="U459" s="172"/>
      <c r="V459" s="172"/>
      <c r="W459" s="172"/>
      <c r="X459" s="172"/>
      <c r="Y459" s="172"/>
      <c r="Z459" s="172"/>
      <c r="AA459" s="172"/>
      <c r="AB459" s="172"/>
    </row>
    <row r="460" spans="1:28" s="94" customFormat="1" ht="18" customHeight="1" x14ac:dyDescent="0.2">
      <c r="A460" s="94" t="s">
        <v>690</v>
      </c>
      <c r="Y460" s="94" t="s">
        <v>654</v>
      </c>
    </row>
    <row r="461" spans="1:28" s="94" customFormat="1" ht="18" customHeight="1" x14ac:dyDescent="0.2">
      <c r="B461" s="172"/>
      <c r="C461" s="172"/>
      <c r="D461" s="172"/>
      <c r="E461" s="172"/>
      <c r="F461" s="172"/>
      <c r="G461" s="172"/>
      <c r="H461" s="172"/>
      <c r="I461" s="172"/>
      <c r="J461" s="172"/>
      <c r="K461" s="172"/>
      <c r="L461" s="172"/>
      <c r="M461" s="172"/>
      <c r="N461" s="172"/>
      <c r="O461" s="172"/>
      <c r="P461" s="172"/>
      <c r="Q461" s="172"/>
      <c r="R461" s="172"/>
      <c r="S461" s="172"/>
      <c r="T461" s="172"/>
      <c r="U461" s="172"/>
      <c r="V461" s="172"/>
      <c r="W461" s="172"/>
      <c r="X461" s="172"/>
      <c r="Y461" s="172"/>
      <c r="Z461" s="172"/>
      <c r="AA461" s="172"/>
      <c r="AB461" s="172"/>
    </row>
    <row r="462" spans="1:28" s="94" customFormat="1" ht="18" customHeight="1" x14ac:dyDescent="0.2">
      <c r="B462" s="172"/>
      <c r="C462" s="172"/>
      <c r="D462" s="172"/>
      <c r="E462" s="172"/>
      <c r="F462" s="172"/>
      <c r="G462" s="172"/>
      <c r="H462" s="172"/>
      <c r="I462" s="172"/>
      <c r="J462" s="172"/>
      <c r="K462" s="172"/>
      <c r="L462" s="172"/>
      <c r="M462" s="172"/>
      <c r="N462" s="172"/>
      <c r="O462" s="172"/>
      <c r="P462" s="172"/>
      <c r="Q462" s="172"/>
      <c r="R462" s="172"/>
      <c r="S462" s="172"/>
      <c r="T462" s="172"/>
      <c r="U462" s="172"/>
      <c r="V462" s="172"/>
      <c r="W462" s="172"/>
      <c r="X462" s="172"/>
      <c r="Y462" s="172"/>
      <c r="Z462" s="172"/>
      <c r="AA462" s="172"/>
      <c r="AB462" s="172"/>
    </row>
    <row r="463" spans="1:28" s="94" customFormat="1" ht="18" customHeight="1" x14ac:dyDescent="0.2">
      <c r="B463" s="172"/>
      <c r="C463" s="172"/>
      <c r="D463" s="172"/>
      <c r="E463" s="172"/>
      <c r="F463" s="172"/>
      <c r="G463" s="172"/>
      <c r="H463" s="172"/>
      <c r="I463" s="172"/>
      <c r="J463" s="172"/>
      <c r="K463" s="172"/>
      <c r="L463" s="172"/>
      <c r="M463" s="172"/>
      <c r="N463" s="172"/>
      <c r="O463" s="172"/>
      <c r="P463" s="172"/>
      <c r="Q463" s="172"/>
      <c r="R463" s="172"/>
      <c r="S463" s="172"/>
      <c r="T463" s="172"/>
      <c r="U463" s="172"/>
      <c r="V463" s="172"/>
      <c r="W463" s="172"/>
      <c r="X463" s="172"/>
      <c r="Y463" s="172"/>
      <c r="Z463" s="172"/>
      <c r="AA463" s="172"/>
      <c r="AB463" s="172"/>
    </row>
    <row r="464" spans="1:28" s="94" customFormat="1" ht="18" customHeight="1" x14ac:dyDescent="0.2">
      <c r="B464" s="172"/>
      <c r="C464" s="172"/>
      <c r="D464" s="172"/>
      <c r="E464" s="172"/>
      <c r="F464" s="172"/>
      <c r="G464" s="172"/>
      <c r="H464" s="172"/>
      <c r="I464" s="172"/>
      <c r="J464" s="172"/>
      <c r="K464" s="172"/>
      <c r="L464" s="172"/>
      <c r="M464" s="172"/>
      <c r="N464" s="172"/>
      <c r="O464" s="172"/>
      <c r="P464" s="172"/>
      <c r="Q464" s="172"/>
      <c r="R464" s="172"/>
      <c r="S464" s="172"/>
      <c r="T464" s="172"/>
      <c r="U464" s="172"/>
      <c r="V464" s="172"/>
      <c r="W464" s="172"/>
      <c r="X464" s="172"/>
      <c r="Y464" s="172"/>
      <c r="Z464" s="172"/>
      <c r="AA464" s="172"/>
      <c r="AB464" s="172"/>
    </row>
    <row r="465" spans="1:29" s="94" customFormat="1" ht="18" customHeight="1" x14ac:dyDescent="0.2">
      <c r="B465" s="172"/>
      <c r="C465" s="172"/>
      <c r="D465" s="172"/>
      <c r="E465" s="172"/>
      <c r="F465" s="172"/>
      <c r="G465" s="172"/>
      <c r="H465" s="172"/>
      <c r="I465" s="172"/>
      <c r="J465" s="172"/>
      <c r="K465" s="172"/>
      <c r="L465" s="172"/>
      <c r="M465" s="172"/>
      <c r="N465" s="172"/>
      <c r="O465" s="172"/>
      <c r="P465" s="172"/>
      <c r="Q465" s="172"/>
      <c r="R465" s="172"/>
      <c r="S465" s="172"/>
      <c r="T465" s="172"/>
      <c r="U465" s="172"/>
      <c r="V465" s="172"/>
      <c r="W465" s="172"/>
      <c r="X465" s="172"/>
      <c r="Y465" s="172"/>
      <c r="Z465" s="172"/>
      <c r="AA465" s="172"/>
      <c r="AB465" s="172"/>
    </row>
    <row r="466" spans="1:29" s="94" customFormat="1" ht="18" customHeight="1" x14ac:dyDescent="0.2">
      <c r="B466" s="172"/>
      <c r="C466" s="172"/>
      <c r="D466" s="172"/>
      <c r="E466" s="172"/>
      <c r="F466" s="172"/>
      <c r="G466" s="172"/>
      <c r="H466" s="172"/>
      <c r="I466" s="172"/>
      <c r="J466" s="172"/>
      <c r="K466" s="172"/>
      <c r="L466" s="172"/>
      <c r="M466" s="172"/>
      <c r="N466" s="172"/>
      <c r="O466" s="172"/>
      <c r="P466" s="172"/>
      <c r="Q466" s="172"/>
      <c r="R466" s="172"/>
      <c r="S466" s="172"/>
      <c r="T466" s="172"/>
      <c r="U466" s="172"/>
      <c r="V466" s="172"/>
      <c r="W466" s="172"/>
      <c r="X466" s="172"/>
      <c r="Y466" s="172"/>
      <c r="Z466" s="172"/>
      <c r="AA466" s="172"/>
      <c r="AB466" s="172"/>
    </row>
    <row r="467" spans="1:29" s="94" customFormat="1" ht="18" customHeight="1" x14ac:dyDescent="0.2">
      <c r="B467" s="172"/>
      <c r="C467" s="172"/>
      <c r="D467" s="172"/>
      <c r="E467" s="172"/>
      <c r="F467" s="172"/>
      <c r="G467" s="172"/>
      <c r="H467" s="172"/>
      <c r="I467" s="172"/>
      <c r="J467" s="172"/>
      <c r="K467" s="172"/>
      <c r="L467" s="172"/>
      <c r="M467" s="172"/>
      <c r="N467" s="172"/>
      <c r="O467" s="172"/>
      <c r="P467" s="172"/>
      <c r="Q467" s="172"/>
      <c r="R467" s="172"/>
      <c r="S467" s="172"/>
      <c r="T467" s="172"/>
      <c r="U467" s="172"/>
      <c r="V467" s="172"/>
      <c r="W467" s="172"/>
      <c r="X467" s="172"/>
      <c r="Y467" s="172"/>
      <c r="Z467" s="172"/>
      <c r="AA467" s="172"/>
      <c r="AB467" s="172"/>
    </row>
    <row r="468" spans="1:29" s="94" customFormat="1" ht="27" customHeight="1" thickBot="1" x14ac:dyDescent="0.25">
      <c r="B468" s="172"/>
      <c r="C468" s="172"/>
      <c r="D468" s="172"/>
      <c r="E468" s="172"/>
      <c r="F468" s="172"/>
      <c r="G468" s="172"/>
      <c r="H468" s="172"/>
      <c r="I468" s="172"/>
      <c r="J468" s="172"/>
      <c r="K468" s="172"/>
      <c r="L468" s="172"/>
      <c r="M468" s="172"/>
      <c r="N468" s="172"/>
      <c r="O468" s="172"/>
      <c r="P468" s="172"/>
      <c r="Q468" s="172"/>
      <c r="R468" s="172"/>
      <c r="S468" s="172"/>
      <c r="T468" s="172"/>
      <c r="U468" s="172"/>
      <c r="V468" s="172"/>
      <c r="W468" s="172"/>
      <c r="X468" s="172"/>
      <c r="Y468" s="172"/>
      <c r="Z468" s="172"/>
      <c r="AA468" s="172"/>
      <c r="AB468" s="172"/>
    </row>
    <row r="469" spans="1:29" s="94" customFormat="1" ht="41" customHeight="1" thickBot="1" x14ac:dyDescent="0.25">
      <c r="B469" s="314" t="s">
        <v>732</v>
      </c>
      <c r="C469" s="315"/>
      <c r="D469" s="315"/>
      <c r="E469" s="315"/>
      <c r="F469" s="315"/>
      <c r="G469" s="315"/>
      <c r="H469" s="315"/>
      <c r="I469" s="315"/>
      <c r="J469" s="315"/>
      <c r="K469" s="315"/>
      <c r="L469" s="315"/>
      <c r="M469" s="315"/>
      <c r="N469" s="315"/>
      <c r="O469" s="315"/>
      <c r="P469" s="315"/>
      <c r="Q469" s="315"/>
      <c r="R469" s="315"/>
      <c r="S469" s="315"/>
      <c r="T469" s="315"/>
      <c r="U469" s="315"/>
      <c r="V469" s="315"/>
      <c r="W469" s="315"/>
      <c r="X469" s="315"/>
      <c r="Y469" s="315"/>
      <c r="Z469" s="315"/>
      <c r="AA469" s="315"/>
      <c r="AB469" s="316"/>
    </row>
    <row r="470" spans="1:29" s="94" customFormat="1" ht="10.5" customHeight="1" x14ac:dyDescent="0.2">
      <c r="A470" s="210"/>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c r="AA470" s="252"/>
      <c r="AB470" s="252"/>
      <c r="AC470" s="210"/>
    </row>
    <row r="471" spans="1:29" s="94" customFormat="1" ht="18" customHeight="1" x14ac:dyDescent="0.2">
      <c r="A471" s="94" t="s">
        <v>691</v>
      </c>
      <c r="P471" s="94" t="s">
        <v>103</v>
      </c>
    </row>
    <row r="472" spans="1:29" s="94" customFormat="1" ht="18" customHeight="1" x14ac:dyDescent="0.2">
      <c r="B472" s="172"/>
      <c r="C472" s="172"/>
      <c r="D472" s="172"/>
      <c r="E472" s="172"/>
      <c r="F472" s="172"/>
      <c r="G472" s="172"/>
      <c r="H472" s="172"/>
      <c r="I472" s="172"/>
      <c r="J472" s="172"/>
      <c r="K472" s="172"/>
      <c r="L472" s="172"/>
      <c r="M472" s="172"/>
      <c r="N472" s="172"/>
      <c r="O472" s="172"/>
      <c r="P472" s="172"/>
      <c r="Q472" s="172"/>
      <c r="R472" s="172"/>
      <c r="S472" s="172"/>
      <c r="T472" s="172"/>
      <c r="U472" s="172"/>
      <c r="V472" s="172"/>
      <c r="W472" s="172"/>
      <c r="X472" s="172"/>
      <c r="Y472" s="172"/>
      <c r="Z472" s="172"/>
      <c r="AA472" s="172"/>
      <c r="AB472" s="172"/>
    </row>
    <row r="473" spans="1:29" s="94" customFormat="1" ht="18" customHeight="1" x14ac:dyDescent="0.2">
      <c r="B473" s="172"/>
      <c r="C473" s="172"/>
      <c r="D473" s="172"/>
      <c r="E473" s="172"/>
      <c r="F473" s="172"/>
      <c r="G473" s="172"/>
      <c r="H473" s="172"/>
      <c r="I473" s="172"/>
      <c r="J473" s="172"/>
      <c r="K473" s="172"/>
      <c r="L473" s="172"/>
      <c r="M473" s="172"/>
      <c r="N473" s="172"/>
      <c r="O473" s="172"/>
      <c r="P473" s="172"/>
      <c r="Q473" s="172"/>
      <c r="R473" s="172"/>
      <c r="S473" s="172"/>
      <c r="T473" s="172"/>
      <c r="U473" s="172"/>
      <c r="V473" s="172"/>
      <c r="W473" s="172"/>
      <c r="X473" s="172"/>
      <c r="Y473" s="172"/>
      <c r="Z473" s="172"/>
      <c r="AA473" s="172"/>
      <c r="AB473" s="172"/>
    </row>
    <row r="474" spans="1:29" s="94" customFormat="1" ht="18" customHeight="1" x14ac:dyDescent="0.2">
      <c r="B474" s="172"/>
      <c r="C474" s="172"/>
      <c r="D474" s="172"/>
      <c r="E474" s="172"/>
      <c r="F474" s="172"/>
      <c r="G474" s="172"/>
      <c r="H474" s="172"/>
      <c r="I474" s="172"/>
      <c r="J474" s="172"/>
      <c r="K474" s="172"/>
      <c r="L474" s="172"/>
      <c r="M474" s="172"/>
      <c r="N474" s="172"/>
      <c r="O474" s="172"/>
      <c r="P474" s="172"/>
      <c r="Q474" s="172"/>
      <c r="R474" s="172"/>
      <c r="S474" s="172"/>
      <c r="T474" s="172"/>
      <c r="U474" s="172"/>
      <c r="V474" s="172"/>
      <c r="W474" s="172"/>
      <c r="X474" s="172"/>
      <c r="Y474" s="172"/>
      <c r="Z474" s="172"/>
      <c r="AA474" s="172"/>
      <c r="AB474" s="172"/>
    </row>
    <row r="475" spans="1:29" s="94" customFormat="1" ht="18" customHeight="1" x14ac:dyDescent="0.2">
      <c r="B475" s="172"/>
      <c r="C475" s="172"/>
      <c r="D475" s="172"/>
      <c r="E475" s="172"/>
      <c r="F475" s="172"/>
      <c r="G475" s="172"/>
      <c r="H475" s="172"/>
      <c r="I475" s="172"/>
      <c r="J475" s="172"/>
      <c r="K475" s="172"/>
      <c r="L475" s="172"/>
      <c r="M475" s="172"/>
      <c r="N475" s="172"/>
      <c r="O475" s="172"/>
      <c r="P475" s="172"/>
      <c r="Q475" s="172"/>
      <c r="R475" s="172"/>
      <c r="S475" s="172"/>
      <c r="T475" s="172"/>
      <c r="U475" s="172"/>
      <c r="V475" s="172"/>
      <c r="W475" s="172"/>
      <c r="X475" s="172"/>
      <c r="Y475" s="172"/>
      <c r="Z475" s="172"/>
      <c r="AA475" s="172"/>
      <c r="AB475" s="172"/>
    </row>
    <row r="476" spans="1:29" s="94" customFormat="1" ht="18" customHeight="1" x14ac:dyDescent="0.2">
      <c r="B476" s="172"/>
      <c r="C476" s="172"/>
      <c r="D476" s="172"/>
      <c r="E476" s="172"/>
      <c r="F476" s="172"/>
      <c r="G476" s="172"/>
      <c r="H476" s="172"/>
      <c r="I476" s="172"/>
      <c r="J476" s="172"/>
      <c r="K476" s="172"/>
      <c r="L476" s="172"/>
      <c r="M476" s="172"/>
      <c r="N476" s="172"/>
      <c r="O476" s="172"/>
      <c r="P476" s="172"/>
      <c r="Q476" s="172"/>
      <c r="R476" s="172"/>
      <c r="S476" s="172"/>
      <c r="T476" s="172"/>
      <c r="U476" s="172"/>
      <c r="V476" s="172"/>
      <c r="W476" s="172"/>
      <c r="X476" s="172"/>
      <c r="Y476" s="172"/>
      <c r="Z476" s="172"/>
      <c r="AA476" s="172"/>
      <c r="AB476" s="172"/>
    </row>
    <row r="477" spans="1:29" s="94" customFormat="1" ht="11" customHeight="1" x14ac:dyDescent="0.2">
      <c r="B477" s="198"/>
      <c r="C477" s="198"/>
      <c r="D477" s="198"/>
      <c r="E477" s="198"/>
      <c r="F477" s="198"/>
      <c r="G477" s="198"/>
      <c r="H477" s="198"/>
      <c r="I477" s="198"/>
      <c r="J477" s="198"/>
      <c r="K477" s="198"/>
      <c r="L477" s="198"/>
      <c r="M477" s="198"/>
      <c r="N477" s="198"/>
      <c r="O477" s="198"/>
      <c r="P477" s="198"/>
      <c r="Q477" s="198"/>
      <c r="R477" s="198"/>
      <c r="S477" s="198"/>
      <c r="T477" s="198"/>
      <c r="U477" s="198"/>
      <c r="V477" s="198"/>
      <c r="W477" s="198"/>
      <c r="X477" s="198"/>
      <c r="Y477" s="198"/>
      <c r="Z477" s="198"/>
      <c r="AA477" s="198"/>
      <c r="AB477" s="198"/>
    </row>
    <row r="478" spans="1:29" s="94" customFormat="1" ht="18" customHeight="1" x14ac:dyDescent="0.2">
      <c r="B478" s="94" t="s">
        <v>651</v>
      </c>
    </row>
    <row r="479" spans="1:29" s="94" customFormat="1" ht="18" customHeight="1" x14ac:dyDescent="0.2">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c r="AB479" s="170"/>
    </row>
    <row r="480" spans="1:29" s="94" customFormat="1" ht="18" customHeight="1" x14ac:dyDescent="0.2">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c r="AB480" s="170"/>
    </row>
    <row r="481" spans="1:29" s="94" customFormat="1" ht="18" customHeight="1" x14ac:dyDescent="0.2">
      <c r="B481" s="172"/>
      <c r="C481" s="172"/>
      <c r="D481" s="172"/>
      <c r="E481" s="172"/>
      <c r="F481" s="172"/>
      <c r="G481" s="172"/>
      <c r="H481" s="172"/>
      <c r="I481" s="172"/>
      <c r="J481" s="172"/>
      <c r="K481" s="172"/>
      <c r="L481" s="172"/>
      <c r="M481" s="172"/>
      <c r="N481" s="172"/>
      <c r="O481" s="172"/>
      <c r="P481" s="172"/>
      <c r="Q481" s="172"/>
      <c r="R481" s="172"/>
      <c r="S481" s="172"/>
      <c r="T481" s="172"/>
      <c r="U481" s="172"/>
      <c r="V481" s="172"/>
      <c r="W481" s="172"/>
      <c r="X481" s="172"/>
      <c r="Y481" s="172"/>
      <c r="Z481" s="172"/>
      <c r="AA481" s="172"/>
      <c r="AB481" s="172"/>
    </row>
    <row r="482" spans="1:29" s="94" customFormat="1" ht="18" customHeight="1" x14ac:dyDescent="0.2">
      <c r="B482" s="172"/>
      <c r="C482" s="172"/>
      <c r="D482" s="172"/>
      <c r="E482" s="172"/>
      <c r="F482" s="172"/>
      <c r="G482" s="172"/>
      <c r="H482" s="172"/>
      <c r="I482" s="172"/>
      <c r="J482" s="172"/>
      <c r="K482" s="172"/>
      <c r="L482" s="172"/>
      <c r="M482" s="172"/>
      <c r="N482" s="172"/>
      <c r="O482" s="172"/>
      <c r="P482" s="172"/>
      <c r="Q482" s="172"/>
      <c r="R482" s="172"/>
      <c r="S482" s="172"/>
      <c r="T482" s="172"/>
      <c r="U482" s="172"/>
      <c r="V482" s="172"/>
      <c r="W482" s="172"/>
      <c r="X482" s="172"/>
      <c r="Y482" s="172"/>
      <c r="Z482" s="172"/>
      <c r="AA482" s="172"/>
      <c r="AB482" s="172"/>
    </row>
    <row r="483" spans="1:29" s="94" customFormat="1" ht="18" customHeight="1" x14ac:dyDescent="0.2">
      <c r="B483" s="172"/>
      <c r="C483" s="172"/>
      <c r="D483" s="172"/>
      <c r="E483" s="172"/>
      <c r="F483" s="172"/>
      <c r="G483" s="172"/>
      <c r="H483" s="172"/>
      <c r="I483" s="172"/>
      <c r="J483" s="172"/>
      <c r="K483" s="172"/>
      <c r="L483" s="172"/>
      <c r="M483" s="172"/>
      <c r="N483" s="172"/>
      <c r="O483" s="172"/>
      <c r="P483" s="172"/>
      <c r="Q483" s="172"/>
      <c r="R483" s="172"/>
      <c r="S483" s="172"/>
      <c r="T483" s="172"/>
      <c r="U483" s="172"/>
      <c r="V483" s="172"/>
      <c r="W483" s="172"/>
      <c r="X483" s="172"/>
      <c r="Y483" s="172"/>
      <c r="Z483" s="172"/>
      <c r="AA483" s="172"/>
      <c r="AB483" s="172"/>
    </row>
    <row r="484" spans="1:29" s="94" customFormat="1" ht="18" customHeight="1" x14ac:dyDescent="0.2">
      <c r="B484" s="172"/>
      <c r="C484" s="172"/>
      <c r="D484" s="172"/>
      <c r="E484" s="172"/>
      <c r="F484" s="172"/>
      <c r="G484" s="172"/>
      <c r="H484" s="172"/>
      <c r="I484" s="172"/>
      <c r="J484" s="172"/>
      <c r="K484" s="172"/>
      <c r="L484" s="172"/>
      <c r="M484" s="172"/>
      <c r="N484" s="172"/>
      <c r="O484" s="172"/>
      <c r="P484" s="172"/>
      <c r="Q484" s="172"/>
      <c r="R484" s="172"/>
      <c r="S484" s="172"/>
      <c r="T484" s="172"/>
      <c r="U484" s="172"/>
      <c r="V484" s="172"/>
      <c r="W484" s="172"/>
      <c r="X484" s="172"/>
      <c r="Y484" s="172"/>
      <c r="Z484" s="172"/>
      <c r="AA484" s="172"/>
      <c r="AB484" s="172"/>
    </row>
    <row r="485" spans="1:29" s="94" customFormat="1" ht="18" customHeight="1" x14ac:dyDescent="0.2">
      <c r="B485" s="172"/>
      <c r="C485" s="172"/>
      <c r="D485" s="172"/>
      <c r="E485" s="172"/>
      <c r="F485" s="172"/>
      <c r="G485" s="172"/>
      <c r="H485" s="172"/>
      <c r="I485" s="172"/>
      <c r="J485" s="172"/>
      <c r="K485" s="172"/>
      <c r="L485" s="172"/>
      <c r="M485" s="172"/>
      <c r="N485" s="172"/>
      <c r="O485" s="172"/>
      <c r="P485" s="172"/>
      <c r="Q485" s="172"/>
      <c r="R485" s="172"/>
      <c r="S485" s="172"/>
      <c r="T485" s="172"/>
      <c r="U485" s="172"/>
      <c r="V485" s="172"/>
      <c r="W485" s="172"/>
      <c r="X485" s="172"/>
      <c r="Y485" s="172"/>
      <c r="Z485" s="172"/>
      <c r="AA485" s="172"/>
      <c r="AB485" s="172"/>
    </row>
    <row r="486" spans="1:29" s="94" customFormat="1" ht="30" customHeight="1" x14ac:dyDescent="0.2">
      <c r="B486" s="172"/>
      <c r="C486" s="172"/>
      <c r="D486" s="172"/>
      <c r="E486" s="172"/>
      <c r="F486" s="172"/>
      <c r="G486" s="172"/>
      <c r="H486" s="172"/>
      <c r="I486" s="172"/>
      <c r="J486" s="172"/>
      <c r="K486" s="172"/>
      <c r="L486" s="172"/>
      <c r="M486" s="172"/>
      <c r="N486" s="172"/>
      <c r="O486" s="172"/>
      <c r="P486" s="172"/>
      <c r="Q486" s="172"/>
      <c r="R486" s="172"/>
      <c r="S486" s="172"/>
      <c r="T486" s="172"/>
      <c r="U486" s="172"/>
      <c r="V486" s="172"/>
      <c r="W486" s="172"/>
      <c r="X486" s="172"/>
      <c r="Y486" s="172"/>
      <c r="Z486" s="172"/>
      <c r="AA486" s="172"/>
      <c r="AB486" s="172"/>
    </row>
    <row r="487" spans="1:29" s="94" customFormat="1" ht="18" customHeight="1" x14ac:dyDescent="0.2">
      <c r="A487" s="282" t="s">
        <v>692</v>
      </c>
      <c r="B487" s="282"/>
      <c r="C487" s="282"/>
      <c r="D487" s="282"/>
      <c r="E487" s="282"/>
      <c r="F487" s="282"/>
      <c r="G487" s="282"/>
      <c r="H487" s="282"/>
      <c r="I487" s="282"/>
      <c r="J487" s="282"/>
      <c r="K487" s="282"/>
      <c r="L487" s="282"/>
      <c r="M487" s="282"/>
      <c r="N487" s="282"/>
      <c r="O487" s="282"/>
      <c r="P487" s="282"/>
      <c r="Q487" s="282"/>
      <c r="R487" s="282"/>
      <c r="S487" s="282"/>
      <c r="T487" s="282"/>
      <c r="U487" s="282"/>
      <c r="V487" s="282"/>
      <c r="W487" s="282"/>
      <c r="X487" s="282"/>
      <c r="Y487" s="282"/>
      <c r="Z487" s="282"/>
      <c r="AA487" s="282"/>
      <c r="AB487" s="282"/>
      <c r="AC487" s="282"/>
    </row>
    <row r="488" spans="1:29" s="94" customFormat="1" ht="18" customHeight="1" x14ac:dyDescent="0.2">
      <c r="A488" s="282"/>
      <c r="B488" s="282"/>
      <c r="C488" s="282"/>
      <c r="D488" s="282"/>
      <c r="E488" s="282"/>
      <c r="F488" s="282"/>
      <c r="G488" s="282"/>
      <c r="H488" s="282"/>
      <c r="I488" s="282"/>
      <c r="J488" s="282"/>
      <c r="K488" s="282"/>
      <c r="L488" s="282"/>
      <c r="M488" s="282"/>
      <c r="N488" s="282"/>
      <c r="O488" s="282"/>
      <c r="P488" s="282"/>
      <c r="Q488" s="282"/>
      <c r="R488" s="282"/>
      <c r="S488" s="282"/>
      <c r="T488" s="282"/>
      <c r="U488" s="282"/>
      <c r="V488" s="282"/>
      <c r="W488" s="282"/>
      <c r="X488" s="282"/>
      <c r="Y488" s="282"/>
      <c r="Z488" s="282"/>
      <c r="AA488" s="282"/>
      <c r="AB488" s="282"/>
      <c r="AC488" s="282"/>
    </row>
    <row r="489" spans="1:29" s="94" customFormat="1" ht="18" customHeight="1" x14ac:dyDescent="0.2">
      <c r="A489" s="94" t="s">
        <v>693</v>
      </c>
      <c r="W489" s="94" t="s">
        <v>103</v>
      </c>
    </row>
    <row r="490" spans="1:29" s="94" customFormat="1" ht="18" customHeight="1" x14ac:dyDescent="0.2"/>
    <row r="491" spans="1:29" s="94" customFormat="1" ht="18" customHeight="1" x14ac:dyDescent="0.2"/>
    <row r="492" spans="1:29" s="94" customFormat="1" ht="18" customHeight="1" x14ac:dyDescent="0.2"/>
    <row r="493" spans="1:29" s="94" customFormat="1" ht="18" customHeight="1" x14ac:dyDescent="0.2"/>
    <row r="494" spans="1:29" s="94" customFormat="1" ht="18" customHeight="1" x14ac:dyDescent="0.2"/>
    <row r="495" spans="1:29" s="94" customFormat="1" ht="18" customHeight="1" x14ac:dyDescent="0.2"/>
    <row r="496" spans="1:29" s="94" customFormat="1" ht="18" customHeight="1" x14ac:dyDescent="0.2"/>
    <row r="497" spans="1:29" s="94" customFormat="1" ht="18" customHeight="1" x14ac:dyDescent="0.2"/>
    <row r="498" spans="1:29" s="94" customFormat="1" ht="18" customHeight="1" x14ac:dyDescent="0.2">
      <c r="B498" s="172"/>
      <c r="C498" s="172"/>
      <c r="D498" s="172"/>
      <c r="E498" s="172"/>
      <c r="F498" s="172"/>
      <c r="G498" s="172"/>
      <c r="H498" s="172"/>
      <c r="I498" s="172"/>
      <c r="J498" s="172"/>
      <c r="K498" s="172"/>
      <c r="L498" s="172"/>
      <c r="M498" s="172"/>
      <c r="N498" s="172"/>
      <c r="O498" s="172"/>
      <c r="P498" s="172"/>
      <c r="Q498" s="172"/>
      <c r="R498" s="172"/>
      <c r="S498" s="172"/>
      <c r="T498" s="172"/>
      <c r="U498" s="172"/>
      <c r="V498" s="172"/>
      <c r="W498" s="172"/>
      <c r="X498" s="172"/>
      <c r="Y498" s="172"/>
      <c r="Z498" s="172"/>
      <c r="AA498" s="172"/>
      <c r="AB498" s="172"/>
    </row>
    <row r="499" spans="1:29" s="94" customFormat="1" ht="18" customHeight="1" x14ac:dyDescent="0.2">
      <c r="B499" s="172"/>
      <c r="C499" s="172"/>
      <c r="D499" s="172"/>
      <c r="E499" s="172"/>
      <c r="F499" s="172"/>
      <c r="G499" s="172"/>
      <c r="H499" s="172"/>
      <c r="I499" s="172"/>
      <c r="J499" s="172"/>
      <c r="K499" s="172"/>
      <c r="L499" s="172"/>
      <c r="M499" s="172"/>
      <c r="N499" s="172"/>
      <c r="O499" s="172"/>
      <c r="P499" s="172"/>
      <c r="Q499" s="172"/>
      <c r="R499" s="172"/>
      <c r="S499" s="172"/>
      <c r="T499" s="172"/>
      <c r="U499" s="172"/>
      <c r="V499" s="172"/>
      <c r="W499" s="172"/>
      <c r="X499" s="172"/>
      <c r="Y499" s="172"/>
      <c r="Z499" s="172"/>
      <c r="AA499" s="172"/>
      <c r="AB499" s="172"/>
    </row>
    <row r="500" spans="1:29" s="94" customFormat="1" ht="18" customHeight="1" x14ac:dyDescent="0.2">
      <c r="B500" s="172"/>
      <c r="C500" s="172"/>
      <c r="D500" s="172"/>
      <c r="E500" s="172"/>
      <c r="F500" s="172"/>
      <c r="G500" s="172"/>
      <c r="H500" s="172"/>
      <c r="I500" s="172"/>
      <c r="J500" s="172"/>
      <c r="K500" s="172"/>
      <c r="L500" s="172"/>
      <c r="M500" s="172"/>
      <c r="N500" s="172"/>
      <c r="O500" s="172"/>
      <c r="P500" s="172"/>
      <c r="Q500" s="172"/>
      <c r="R500" s="172"/>
      <c r="S500" s="172"/>
      <c r="T500" s="172"/>
      <c r="U500" s="172"/>
      <c r="V500" s="172"/>
      <c r="W500" s="172"/>
      <c r="X500" s="172"/>
      <c r="Y500" s="172"/>
      <c r="Z500" s="172"/>
      <c r="AA500" s="172"/>
      <c r="AB500" s="172"/>
    </row>
    <row r="501" spans="1:29" s="94" customFormat="1" ht="18" customHeight="1" x14ac:dyDescent="0.2">
      <c r="B501" s="172"/>
      <c r="C501" s="172"/>
      <c r="D501" s="172"/>
      <c r="E501" s="172"/>
      <c r="F501" s="172"/>
      <c r="G501" s="172"/>
      <c r="H501" s="172"/>
      <c r="I501" s="172"/>
      <c r="J501" s="172"/>
      <c r="K501" s="172"/>
      <c r="L501" s="172"/>
      <c r="M501" s="172"/>
      <c r="N501" s="172"/>
      <c r="O501" s="172"/>
      <c r="P501" s="172"/>
      <c r="Q501" s="172"/>
      <c r="R501" s="172"/>
      <c r="S501" s="172"/>
      <c r="T501" s="172"/>
      <c r="U501" s="172"/>
      <c r="V501" s="172"/>
      <c r="W501" s="172"/>
      <c r="X501" s="172"/>
      <c r="Y501" s="172"/>
      <c r="Z501" s="172"/>
      <c r="AA501" s="172"/>
      <c r="AB501" s="172"/>
    </row>
    <row r="502" spans="1:29" s="94" customFormat="1" ht="18" customHeight="1" thickBot="1" x14ac:dyDescent="0.25">
      <c r="B502" s="198"/>
      <c r="C502" s="198"/>
      <c r="D502" s="198"/>
      <c r="E502" s="198"/>
      <c r="F502" s="198"/>
      <c r="G502" s="198"/>
      <c r="H502" s="198"/>
      <c r="I502" s="198"/>
      <c r="J502" s="198"/>
      <c r="K502" s="198"/>
      <c r="L502" s="198"/>
      <c r="M502" s="198"/>
      <c r="N502" s="198"/>
      <c r="O502" s="198"/>
      <c r="P502" s="198"/>
      <c r="Q502" s="198"/>
      <c r="R502" s="198"/>
      <c r="S502" s="198"/>
      <c r="T502" s="198"/>
      <c r="U502" s="198"/>
      <c r="V502" s="198"/>
      <c r="W502" s="198"/>
      <c r="X502" s="198"/>
      <c r="Y502" s="198"/>
      <c r="Z502" s="198"/>
      <c r="AA502" s="198"/>
      <c r="AB502" s="198"/>
    </row>
    <row r="503" spans="1:29" s="94" customFormat="1" ht="18" customHeight="1" x14ac:dyDescent="0.2">
      <c r="B503" s="263" t="s">
        <v>723</v>
      </c>
      <c r="C503" s="264"/>
      <c r="D503" s="264"/>
      <c r="E503" s="264"/>
      <c r="F503" s="264"/>
      <c r="G503" s="264"/>
      <c r="H503" s="264"/>
      <c r="I503" s="264"/>
      <c r="J503" s="264"/>
      <c r="K503" s="264"/>
      <c r="L503" s="264"/>
      <c r="M503" s="264"/>
      <c r="N503" s="264"/>
      <c r="O503" s="264"/>
      <c r="P503" s="264"/>
      <c r="Q503" s="264"/>
      <c r="R503" s="264"/>
      <c r="S503" s="264"/>
      <c r="T503" s="264"/>
      <c r="U503" s="264"/>
      <c r="V503" s="264"/>
      <c r="W503" s="264"/>
      <c r="X503" s="264"/>
      <c r="Y503" s="264"/>
      <c r="Z503" s="264"/>
      <c r="AA503" s="264"/>
      <c r="AB503" s="265"/>
    </row>
    <row r="504" spans="1:29" s="94" customFormat="1" ht="18" customHeight="1" x14ac:dyDescent="0.2">
      <c r="B504" s="266"/>
      <c r="C504" s="267"/>
      <c r="D504" s="267"/>
      <c r="E504" s="267"/>
      <c r="F504" s="267"/>
      <c r="G504" s="267"/>
      <c r="H504" s="267"/>
      <c r="I504" s="267"/>
      <c r="J504" s="267"/>
      <c r="K504" s="267"/>
      <c r="L504" s="267"/>
      <c r="M504" s="267"/>
      <c r="N504" s="267"/>
      <c r="O504" s="267"/>
      <c r="P504" s="267"/>
      <c r="Q504" s="267"/>
      <c r="R504" s="267"/>
      <c r="S504" s="267"/>
      <c r="T504" s="267"/>
      <c r="U504" s="267"/>
      <c r="V504" s="267"/>
      <c r="W504" s="267"/>
      <c r="X504" s="267"/>
      <c r="Y504" s="267"/>
      <c r="Z504" s="267"/>
      <c r="AA504" s="267"/>
      <c r="AB504" s="268"/>
    </row>
    <row r="505" spans="1:29" s="94" customFormat="1" ht="18" customHeight="1" thickBot="1" x14ac:dyDescent="0.25">
      <c r="B505" s="269"/>
      <c r="C505" s="270"/>
      <c r="D505" s="270"/>
      <c r="E505" s="270"/>
      <c r="F505" s="270"/>
      <c r="G505" s="270"/>
      <c r="H505" s="270"/>
      <c r="I505" s="270"/>
      <c r="J505" s="270"/>
      <c r="K505" s="270"/>
      <c r="L505" s="270"/>
      <c r="M505" s="270"/>
      <c r="N505" s="270"/>
      <c r="O505" s="270"/>
      <c r="P505" s="270"/>
      <c r="Q505" s="270"/>
      <c r="R505" s="270"/>
      <c r="S505" s="270"/>
      <c r="T505" s="270"/>
      <c r="U505" s="270"/>
      <c r="V505" s="270"/>
      <c r="W505" s="270"/>
      <c r="X505" s="270"/>
      <c r="Y505" s="270"/>
      <c r="Z505" s="270"/>
      <c r="AA505" s="270"/>
      <c r="AB505" s="271"/>
    </row>
    <row r="506" spans="1:29" s="94" customFormat="1" ht="18" customHeight="1" x14ac:dyDescent="0.2">
      <c r="A506" s="210"/>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0"/>
    </row>
    <row r="507" spans="1:29" s="94" customFormat="1" ht="18" customHeight="1" x14ac:dyDescent="0.2">
      <c r="A507" s="94" t="s">
        <v>694</v>
      </c>
      <c r="W507" s="94" t="s">
        <v>103</v>
      </c>
    </row>
    <row r="508" spans="1:29" s="94" customFormat="1" ht="18" customHeight="1" x14ac:dyDescent="0.2">
      <c r="B508" s="172"/>
      <c r="C508" s="172"/>
      <c r="D508" s="172"/>
      <c r="E508" s="172"/>
      <c r="F508" s="172"/>
      <c r="G508" s="172"/>
      <c r="H508" s="172"/>
      <c r="I508" s="172"/>
      <c r="J508" s="172"/>
      <c r="K508" s="172"/>
      <c r="L508" s="172"/>
      <c r="M508" s="172"/>
      <c r="N508" s="172"/>
      <c r="O508" s="172"/>
      <c r="P508" s="172"/>
      <c r="Q508" s="172"/>
      <c r="R508" s="172"/>
      <c r="S508" s="172"/>
      <c r="T508" s="172"/>
      <c r="U508" s="172"/>
      <c r="V508" s="172"/>
      <c r="W508" s="172"/>
      <c r="X508" s="172"/>
      <c r="Y508" s="172"/>
      <c r="Z508" s="172"/>
      <c r="AA508" s="172"/>
      <c r="AB508" s="172"/>
    </row>
    <row r="509" spans="1:29" s="94" customFormat="1" ht="18" customHeight="1" x14ac:dyDescent="0.2">
      <c r="B509" s="172"/>
      <c r="C509" s="172"/>
      <c r="D509" s="172"/>
      <c r="E509" s="172"/>
      <c r="F509" s="172"/>
      <c r="G509" s="172"/>
      <c r="H509" s="172"/>
      <c r="I509" s="172"/>
      <c r="J509" s="172"/>
      <c r="K509" s="172"/>
      <c r="L509" s="172"/>
      <c r="M509" s="172"/>
      <c r="N509" s="172"/>
      <c r="O509" s="172"/>
      <c r="P509" s="172"/>
      <c r="Q509" s="172"/>
      <c r="R509" s="172"/>
      <c r="S509" s="172"/>
      <c r="T509" s="172"/>
      <c r="U509" s="172"/>
      <c r="V509" s="172"/>
      <c r="W509" s="172"/>
      <c r="X509" s="172"/>
      <c r="Y509" s="172"/>
      <c r="Z509" s="172"/>
      <c r="AA509" s="172"/>
      <c r="AB509" s="172"/>
    </row>
    <row r="510" spans="1:29" s="94" customFormat="1" ht="18" customHeight="1" x14ac:dyDescent="0.2">
      <c r="B510" s="172"/>
      <c r="C510" s="172"/>
      <c r="D510" s="172"/>
      <c r="E510" s="172"/>
      <c r="F510" s="172"/>
      <c r="G510" s="172"/>
      <c r="H510" s="172"/>
      <c r="I510" s="172"/>
      <c r="J510" s="172"/>
      <c r="K510" s="172"/>
      <c r="L510" s="172"/>
      <c r="M510" s="172"/>
      <c r="N510" s="172"/>
      <c r="O510" s="172"/>
      <c r="P510" s="172"/>
      <c r="Q510" s="172"/>
      <c r="R510" s="172"/>
      <c r="S510" s="172"/>
      <c r="T510" s="172"/>
      <c r="U510" s="172"/>
      <c r="V510" s="172"/>
      <c r="W510" s="172"/>
      <c r="X510" s="172"/>
      <c r="Y510" s="172"/>
      <c r="Z510" s="172"/>
      <c r="AA510" s="172"/>
      <c r="AB510" s="172"/>
    </row>
    <row r="511" spans="1:29" s="94" customFormat="1" ht="18" customHeight="1" x14ac:dyDescent="0.2">
      <c r="B511" s="172"/>
      <c r="C511" s="172"/>
      <c r="D511" s="172"/>
      <c r="E511" s="172"/>
      <c r="F511" s="172"/>
      <c r="G511" s="172"/>
      <c r="H511" s="172"/>
      <c r="I511" s="172"/>
      <c r="J511" s="172"/>
      <c r="K511" s="172"/>
      <c r="L511" s="172"/>
      <c r="M511" s="172"/>
      <c r="N511" s="172"/>
      <c r="O511" s="172"/>
      <c r="P511" s="172"/>
      <c r="Q511" s="172"/>
      <c r="R511" s="172"/>
      <c r="S511" s="172"/>
      <c r="T511" s="172"/>
      <c r="U511" s="172"/>
      <c r="V511" s="172"/>
      <c r="W511" s="172"/>
      <c r="X511" s="172"/>
      <c r="Y511" s="172"/>
      <c r="Z511" s="172"/>
      <c r="AA511" s="172"/>
      <c r="AB511" s="172"/>
    </row>
    <row r="512" spans="1:29" s="94" customFormat="1" ht="18" customHeight="1" x14ac:dyDescent="0.2">
      <c r="B512" s="172"/>
      <c r="C512" s="172"/>
      <c r="D512" s="172"/>
      <c r="E512" s="172"/>
      <c r="F512" s="172"/>
      <c r="G512" s="172"/>
      <c r="H512" s="172"/>
      <c r="I512" s="172"/>
      <c r="J512" s="172"/>
      <c r="K512" s="172"/>
      <c r="L512" s="172"/>
      <c r="M512" s="172"/>
      <c r="N512" s="172"/>
      <c r="O512" s="172"/>
      <c r="P512" s="172"/>
      <c r="Q512" s="172"/>
      <c r="R512" s="172"/>
      <c r="S512" s="172"/>
      <c r="T512" s="172"/>
      <c r="U512" s="172"/>
      <c r="V512" s="172"/>
      <c r="W512" s="172"/>
      <c r="X512" s="172"/>
      <c r="Y512" s="172"/>
      <c r="Z512" s="172"/>
      <c r="AA512" s="172"/>
      <c r="AB512" s="172"/>
    </row>
    <row r="513" spans="1:29" s="94" customFormat="1" ht="18" customHeight="1" x14ac:dyDescent="0.2">
      <c r="B513" s="172"/>
      <c r="C513" s="172"/>
      <c r="D513" s="172"/>
      <c r="E513" s="172"/>
      <c r="F513" s="172"/>
      <c r="G513" s="172"/>
      <c r="H513" s="172"/>
      <c r="I513" s="172"/>
      <c r="J513" s="172"/>
      <c r="K513" s="172"/>
      <c r="L513" s="172"/>
      <c r="M513" s="172"/>
      <c r="N513" s="172"/>
      <c r="O513" s="172"/>
      <c r="P513" s="172"/>
      <c r="Q513" s="172"/>
      <c r="R513" s="172"/>
      <c r="S513" s="172"/>
      <c r="T513" s="172"/>
      <c r="U513" s="172"/>
      <c r="V513" s="172"/>
      <c r="W513" s="172"/>
      <c r="X513" s="172"/>
      <c r="Y513" s="172"/>
      <c r="Z513" s="172"/>
      <c r="AA513" s="172"/>
      <c r="AB513" s="172"/>
    </row>
    <row r="514" spans="1:29" s="94" customFormat="1" ht="18" customHeight="1" x14ac:dyDescent="0.2">
      <c r="B514" s="172"/>
      <c r="C514" s="172"/>
      <c r="D514" s="172"/>
      <c r="E514" s="172"/>
      <c r="F514" s="172"/>
      <c r="G514" s="172"/>
      <c r="H514" s="172"/>
      <c r="I514" s="172"/>
      <c r="J514" s="172"/>
      <c r="K514" s="172"/>
      <c r="L514" s="172"/>
      <c r="M514" s="172"/>
      <c r="N514" s="172"/>
      <c r="O514" s="172"/>
      <c r="P514" s="172"/>
      <c r="Q514" s="172"/>
      <c r="R514" s="172"/>
      <c r="S514" s="172"/>
      <c r="T514" s="172"/>
      <c r="U514" s="172"/>
      <c r="V514" s="172"/>
      <c r="W514" s="172"/>
      <c r="X514" s="172"/>
      <c r="Y514" s="172"/>
      <c r="Z514" s="172"/>
      <c r="AA514" s="172"/>
      <c r="AB514" s="172"/>
    </row>
    <row r="515" spans="1:29" s="94" customFormat="1" ht="18" customHeight="1" x14ac:dyDescent="0.2">
      <c r="B515" s="172"/>
      <c r="C515" s="172"/>
      <c r="D515" s="172"/>
      <c r="E515" s="172"/>
      <c r="F515" s="172"/>
      <c r="G515" s="172"/>
      <c r="H515" s="172"/>
      <c r="I515" s="172"/>
      <c r="J515" s="172"/>
      <c r="K515" s="172"/>
      <c r="L515" s="172"/>
      <c r="M515" s="172"/>
      <c r="N515" s="172"/>
      <c r="O515" s="172"/>
      <c r="P515" s="172"/>
      <c r="Q515" s="172"/>
      <c r="R515" s="172"/>
      <c r="S515" s="172"/>
      <c r="T515" s="172"/>
      <c r="U515" s="172"/>
      <c r="V515" s="172"/>
      <c r="W515" s="172"/>
      <c r="X515" s="172"/>
      <c r="Y515" s="172"/>
      <c r="Z515" s="172"/>
      <c r="AA515" s="172"/>
      <c r="AB515" s="172"/>
    </row>
    <row r="516" spans="1:29" s="94" customFormat="1" ht="18" customHeight="1" x14ac:dyDescent="0.2">
      <c r="B516" s="172"/>
      <c r="C516" s="172"/>
      <c r="D516" s="172"/>
      <c r="E516" s="172"/>
      <c r="F516" s="172"/>
      <c r="G516" s="172"/>
      <c r="H516" s="172"/>
      <c r="I516" s="172"/>
      <c r="J516" s="172"/>
      <c r="K516" s="172"/>
      <c r="L516" s="172"/>
      <c r="M516" s="172"/>
      <c r="N516" s="172"/>
      <c r="O516" s="172"/>
      <c r="P516" s="172"/>
      <c r="Q516" s="172"/>
      <c r="R516" s="172"/>
      <c r="S516" s="172"/>
      <c r="T516" s="172"/>
      <c r="U516" s="172"/>
      <c r="V516" s="172"/>
      <c r="W516" s="172"/>
      <c r="X516" s="172"/>
      <c r="Y516" s="172"/>
      <c r="Z516" s="172"/>
      <c r="AA516" s="172"/>
      <c r="AB516" s="172"/>
    </row>
    <row r="517" spans="1:29" s="94" customFormat="1" ht="18" customHeight="1" x14ac:dyDescent="0.2">
      <c r="B517" s="172"/>
      <c r="C517" s="172"/>
      <c r="D517" s="172"/>
      <c r="E517" s="172"/>
      <c r="F517" s="172"/>
      <c r="G517" s="172"/>
      <c r="H517" s="172"/>
      <c r="I517" s="172"/>
      <c r="J517" s="172"/>
      <c r="K517" s="172"/>
      <c r="L517" s="172"/>
      <c r="M517" s="172"/>
      <c r="N517" s="172"/>
      <c r="O517" s="172"/>
      <c r="P517" s="172"/>
      <c r="Q517" s="172"/>
      <c r="R517" s="172"/>
      <c r="S517" s="172"/>
      <c r="T517" s="172"/>
      <c r="U517" s="172"/>
      <c r="V517" s="172"/>
      <c r="W517" s="172"/>
      <c r="X517" s="172"/>
      <c r="Y517" s="172"/>
      <c r="Z517" s="172"/>
      <c r="AA517" s="172"/>
      <c r="AB517" s="172"/>
    </row>
    <row r="518" spans="1:29" s="94" customFormat="1" ht="18" customHeight="1" x14ac:dyDescent="0.2">
      <c r="B518" s="172"/>
      <c r="C518" s="172"/>
      <c r="D518" s="172"/>
      <c r="E518" s="172"/>
      <c r="F518" s="172"/>
      <c r="G518" s="172"/>
      <c r="H518" s="172"/>
      <c r="I518" s="172"/>
      <c r="J518" s="172"/>
      <c r="K518" s="172"/>
      <c r="L518" s="172"/>
      <c r="M518" s="172"/>
      <c r="N518" s="172"/>
      <c r="O518" s="172"/>
      <c r="P518" s="172"/>
      <c r="Q518" s="172"/>
      <c r="R518" s="172"/>
      <c r="S518" s="172"/>
      <c r="T518" s="172"/>
      <c r="U518" s="172"/>
      <c r="V518" s="172"/>
      <c r="W518" s="172"/>
      <c r="X518" s="172"/>
      <c r="Y518" s="172"/>
      <c r="Z518" s="172"/>
      <c r="AA518" s="172"/>
      <c r="AB518" s="172"/>
    </row>
    <row r="519" spans="1:29" s="94" customFormat="1" ht="18" customHeight="1" x14ac:dyDescent="0.2">
      <c r="B519" s="172"/>
      <c r="C519" s="172"/>
      <c r="D519" s="172"/>
      <c r="E519" s="172"/>
      <c r="F519" s="172"/>
      <c r="G519" s="172"/>
      <c r="H519" s="172"/>
      <c r="I519" s="172"/>
      <c r="J519" s="172"/>
      <c r="K519" s="172"/>
      <c r="L519" s="172"/>
      <c r="M519" s="172"/>
      <c r="N519" s="172"/>
      <c r="O519" s="172"/>
      <c r="P519" s="172"/>
      <c r="Q519" s="172"/>
      <c r="R519" s="172"/>
      <c r="S519" s="172"/>
      <c r="T519" s="172"/>
      <c r="U519" s="172"/>
      <c r="V519" s="172"/>
      <c r="W519" s="172"/>
      <c r="X519" s="172"/>
      <c r="Y519" s="172"/>
      <c r="Z519" s="172"/>
      <c r="AA519" s="172"/>
      <c r="AB519" s="172"/>
    </row>
    <row r="520" spans="1:29" s="94" customFormat="1" ht="18" customHeight="1" x14ac:dyDescent="0.2">
      <c r="B520" s="172"/>
      <c r="C520" s="172"/>
      <c r="D520" s="172"/>
      <c r="E520" s="172"/>
      <c r="F520" s="172"/>
      <c r="G520" s="172"/>
      <c r="H520" s="172"/>
      <c r="I520" s="172"/>
      <c r="J520" s="172"/>
      <c r="K520" s="172"/>
      <c r="L520" s="172"/>
      <c r="M520" s="172"/>
      <c r="N520" s="172"/>
      <c r="O520" s="172"/>
      <c r="P520" s="172"/>
      <c r="Q520" s="172"/>
      <c r="R520" s="172"/>
      <c r="S520" s="172"/>
      <c r="T520" s="172"/>
      <c r="U520" s="172"/>
      <c r="V520" s="172"/>
      <c r="W520" s="172"/>
      <c r="X520" s="172"/>
      <c r="Y520" s="172"/>
      <c r="Z520" s="172"/>
      <c r="AA520" s="172"/>
      <c r="AB520" s="172"/>
    </row>
    <row r="521" spans="1:29" s="94" customFormat="1" ht="18" customHeight="1" x14ac:dyDescent="0.2">
      <c r="B521" s="172"/>
      <c r="C521" s="172"/>
      <c r="D521" s="172"/>
      <c r="E521" s="172"/>
      <c r="F521" s="172"/>
      <c r="G521" s="172"/>
      <c r="H521" s="172"/>
      <c r="I521" s="172"/>
      <c r="J521" s="172"/>
      <c r="K521" s="172"/>
      <c r="L521" s="172"/>
      <c r="M521" s="172"/>
      <c r="N521" s="172"/>
      <c r="O521" s="172"/>
      <c r="P521" s="172"/>
      <c r="Q521" s="172"/>
      <c r="R521" s="172"/>
      <c r="S521" s="172"/>
      <c r="T521" s="172"/>
      <c r="U521" s="172"/>
      <c r="V521" s="172"/>
      <c r="W521" s="172"/>
      <c r="X521" s="172"/>
      <c r="Y521" s="172"/>
      <c r="Z521" s="172"/>
      <c r="AA521" s="172"/>
      <c r="AB521" s="172"/>
    </row>
    <row r="522" spans="1:29" s="94" customFormat="1" ht="18" customHeight="1" x14ac:dyDescent="0.2">
      <c r="B522" s="172"/>
      <c r="C522" s="172"/>
      <c r="D522" s="172"/>
      <c r="E522" s="172"/>
      <c r="F522" s="172"/>
      <c r="G522" s="172"/>
      <c r="H522" s="172"/>
      <c r="I522" s="172"/>
      <c r="J522" s="172"/>
      <c r="K522" s="172"/>
      <c r="L522" s="172"/>
      <c r="M522" s="172"/>
      <c r="N522" s="172"/>
      <c r="O522" s="172"/>
      <c r="P522" s="172"/>
      <c r="Q522" s="172"/>
      <c r="R522" s="172"/>
      <c r="S522" s="172"/>
      <c r="T522" s="172"/>
      <c r="U522" s="172"/>
      <c r="V522" s="172"/>
      <c r="W522" s="172"/>
      <c r="X522" s="172"/>
      <c r="Y522" s="172"/>
      <c r="Z522" s="172"/>
      <c r="AA522" s="172"/>
      <c r="AB522" s="172"/>
    </row>
    <row r="523" spans="1:29" s="94" customFormat="1" ht="18" customHeight="1" x14ac:dyDescent="0.2">
      <c r="A523" s="210"/>
      <c r="B523" s="214"/>
      <c r="C523" s="214"/>
      <c r="D523" s="214"/>
      <c r="E523" s="214"/>
      <c r="F523" s="214"/>
      <c r="G523" s="214"/>
      <c r="H523" s="214"/>
      <c r="I523" s="214"/>
      <c r="J523" s="214"/>
      <c r="K523" s="214"/>
      <c r="L523" s="214"/>
      <c r="M523" s="214"/>
      <c r="N523" s="214"/>
      <c r="O523" s="214"/>
      <c r="P523" s="214"/>
      <c r="Q523" s="214"/>
      <c r="R523" s="214"/>
      <c r="S523" s="214"/>
      <c r="T523" s="214"/>
      <c r="U523" s="214"/>
      <c r="V523" s="214"/>
      <c r="W523" s="214"/>
      <c r="X523" s="214"/>
      <c r="Y523" s="214"/>
      <c r="Z523" s="214"/>
      <c r="AA523" s="214"/>
      <c r="AB523" s="214"/>
      <c r="AC523" s="210"/>
    </row>
    <row r="524" spans="1:29" s="94" customFormat="1" ht="18" customHeight="1" x14ac:dyDescent="0.2">
      <c r="A524" s="107" t="s">
        <v>695</v>
      </c>
      <c r="C524" s="299" t="s">
        <v>658</v>
      </c>
      <c r="D524" s="299"/>
      <c r="E524" s="299"/>
      <c r="F524" s="299"/>
      <c r="G524" s="299"/>
      <c r="H524" s="299"/>
      <c r="I524" s="299"/>
      <c r="J524" s="299"/>
      <c r="K524" s="299"/>
      <c r="L524" s="299"/>
      <c r="M524" s="299"/>
      <c r="N524" s="299"/>
      <c r="O524" s="299"/>
      <c r="P524" s="299"/>
      <c r="Q524" s="299"/>
      <c r="R524" s="299"/>
      <c r="S524" s="299"/>
      <c r="T524" s="299"/>
      <c r="U524" s="299"/>
      <c r="V524" s="299"/>
      <c r="W524" s="299"/>
      <c r="X524" s="299"/>
      <c r="Y524" s="299"/>
      <c r="Z524" s="299"/>
      <c r="AA524" s="299"/>
      <c r="AB524" s="299"/>
      <c r="AC524" s="299"/>
    </row>
    <row r="525" spans="1:29" s="94" customFormat="1" ht="18" customHeight="1" x14ac:dyDescent="0.2">
      <c r="C525" s="299"/>
      <c r="D525" s="299"/>
      <c r="E525" s="299"/>
      <c r="F525" s="299"/>
      <c r="G525" s="299"/>
      <c r="H525" s="299"/>
      <c r="I525" s="299"/>
      <c r="J525" s="299"/>
      <c r="K525" s="299"/>
      <c r="L525" s="299"/>
      <c r="M525" s="299"/>
      <c r="N525" s="299"/>
      <c r="O525" s="299"/>
      <c r="P525" s="299"/>
      <c r="Q525" s="299"/>
      <c r="R525" s="299"/>
      <c r="S525" s="299"/>
      <c r="T525" s="299"/>
      <c r="U525" s="299"/>
      <c r="V525" s="299"/>
      <c r="W525" s="299"/>
      <c r="X525" s="299"/>
      <c r="Y525" s="299"/>
      <c r="Z525" s="299"/>
      <c r="AA525" s="299"/>
      <c r="AB525" s="299"/>
      <c r="AC525" s="299"/>
    </row>
    <row r="526" spans="1:29" s="94" customFormat="1" ht="18" customHeight="1" x14ac:dyDescent="0.2">
      <c r="C526" s="173"/>
      <c r="D526" s="173"/>
      <c r="E526" s="173"/>
      <c r="F526" s="173"/>
      <c r="G526" s="173"/>
      <c r="H526" s="173"/>
      <c r="I526" s="173"/>
      <c r="J526" s="173"/>
      <c r="K526" s="173"/>
      <c r="L526" s="173"/>
      <c r="M526" s="173"/>
      <c r="N526" s="173"/>
      <c r="O526" s="173"/>
      <c r="P526" s="173"/>
      <c r="Q526" s="173"/>
      <c r="R526" s="173"/>
      <c r="S526" s="173"/>
      <c r="T526" s="173"/>
      <c r="U526" s="173"/>
      <c r="V526" s="173"/>
      <c r="W526" s="173"/>
      <c r="X526" s="173"/>
      <c r="Y526" s="173"/>
      <c r="Z526" s="173"/>
      <c r="AA526" s="173"/>
      <c r="AB526" s="173"/>
      <c r="AC526" s="173"/>
    </row>
    <row r="527" spans="1:29" s="94" customFormat="1" ht="18" customHeight="1" x14ac:dyDescent="0.2">
      <c r="C527" s="173"/>
      <c r="D527" s="173"/>
      <c r="E527" s="173"/>
      <c r="F527" s="173"/>
      <c r="G527" s="173"/>
      <c r="H527" s="173"/>
      <c r="I527" s="173"/>
      <c r="J527" s="173"/>
      <c r="K527" s="173"/>
      <c r="L527" s="173"/>
      <c r="M527" s="173"/>
      <c r="N527" s="173"/>
      <c r="O527" s="173"/>
      <c r="P527" s="173"/>
      <c r="Q527" s="173"/>
      <c r="R527" s="173"/>
      <c r="S527" s="173"/>
      <c r="T527" s="173"/>
      <c r="U527" s="173"/>
      <c r="V527" s="173"/>
      <c r="W527" s="173"/>
      <c r="X527" s="173"/>
      <c r="Y527" s="173"/>
      <c r="Z527" s="173"/>
      <c r="AA527" s="173"/>
      <c r="AB527" s="173"/>
      <c r="AC527" s="173"/>
    </row>
    <row r="528" spans="1:29" s="94" customFormat="1" ht="18" customHeight="1" x14ac:dyDescent="0.2">
      <c r="C528" s="173"/>
      <c r="D528" s="173"/>
      <c r="E528" s="173"/>
      <c r="F528" s="173"/>
      <c r="G528" s="173"/>
      <c r="H528" s="173"/>
      <c r="I528" s="173"/>
      <c r="J528" s="173"/>
      <c r="K528" s="173"/>
      <c r="L528" s="173"/>
      <c r="M528" s="173"/>
      <c r="N528" s="173"/>
      <c r="O528" s="173"/>
      <c r="P528" s="173"/>
      <c r="Q528" s="173"/>
      <c r="R528" s="173"/>
      <c r="S528" s="173"/>
      <c r="T528" s="173"/>
      <c r="U528" s="173"/>
      <c r="V528" s="173"/>
      <c r="W528" s="173"/>
      <c r="X528" s="173"/>
      <c r="Y528" s="173"/>
      <c r="Z528" s="173"/>
      <c r="AA528" s="173"/>
      <c r="AB528" s="173"/>
      <c r="AC528" s="173"/>
    </row>
    <row r="529" spans="2:29" s="94" customFormat="1" ht="18" customHeight="1" x14ac:dyDescent="0.2">
      <c r="C529" s="173"/>
      <c r="D529" s="173"/>
      <c r="E529" s="173"/>
      <c r="F529" s="173"/>
      <c r="G529" s="173"/>
      <c r="H529" s="173"/>
      <c r="I529" s="173"/>
      <c r="J529" s="173"/>
      <c r="K529" s="173"/>
      <c r="L529" s="173"/>
      <c r="M529" s="173"/>
      <c r="N529" s="173"/>
      <c r="O529" s="173"/>
      <c r="P529" s="173"/>
      <c r="Q529" s="173"/>
      <c r="R529" s="173"/>
      <c r="S529" s="173"/>
      <c r="T529" s="173"/>
      <c r="U529" s="173"/>
      <c r="V529" s="173"/>
      <c r="W529" s="173"/>
      <c r="X529" s="173"/>
      <c r="Y529" s="173"/>
      <c r="Z529" s="173"/>
      <c r="AA529" s="173"/>
      <c r="AB529" s="173"/>
      <c r="AC529" s="173"/>
    </row>
    <row r="530" spans="2:29" s="94" customFormat="1" ht="18" customHeight="1" x14ac:dyDescent="0.2">
      <c r="C530" s="173"/>
      <c r="D530" s="173"/>
      <c r="E530" s="173"/>
      <c r="F530" s="173"/>
      <c r="G530" s="173"/>
      <c r="H530" s="173"/>
      <c r="I530" s="173"/>
      <c r="J530" s="173"/>
      <c r="K530" s="173"/>
      <c r="L530" s="173"/>
      <c r="M530" s="173"/>
      <c r="N530" s="173"/>
      <c r="O530" s="173"/>
      <c r="P530" s="173"/>
      <c r="Q530" s="173"/>
      <c r="R530" s="173"/>
      <c r="S530" s="173"/>
      <c r="T530" s="173"/>
      <c r="U530" s="173"/>
      <c r="V530" s="173"/>
      <c r="W530" s="173"/>
      <c r="X530" s="173"/>
      <c r="Y530" s="173"/>
      <c r="Z530" s="173"/>
      <c r="AA530" s="173"/>
      <c r="AB530" s="173"/>
      <c r="AC530" s="173"/>
    </row>
    <row r="531" spans="2:29" s="94" customFormat="1" ht="18" customHeight="1" x14ac:dyDescent="0.2">
      <c r="C531" s="173"/>
      <c r="D531" s="173"/>
      <c r="E531" s="173"/>
      <c r="F531" s="173"/>
      <c r="G531" s="173"/>
      <c r="H531" s="173"/>
      <c r="I531" s="173"/>
      <c r="J531" s="173"/>
      <c r="K531" s="173"/>
      <c r="L531" s="173"/>
      <c r="M531" s="173"/>
      <c r="N531" s="173"/>
      <c r="O531" s="173"/>
      <c r="P531" s="173"/>
      <c r="Q531" s="173"/>
      <c r="R531" s="173"/>
      <c r="S531" s="173"/>
      <c r="T531" s="173"/>
      <c r="U531" s="173"/>
      <c r="V531" s="173"/>
      <c r="W531" s="173"/>
      <c r="X531" s="173"/>
      <c r="Y531" s="173"/>
      <c r="Z531" s="173"/>
      <c r="AA531" s="173"/>
      <c r="AB531" s="173"/>
      <c r="AC531" s="173"/>
    </row>
    <row r="532" spans="2:29" s="94" customFormat="1" ht="18" customHeight="1" x14ac:dyDescent="0.2">
      <c r="C532" s="173"/>
      <c r="D532" s="173"/>
      <c r="E532" s="173"/>
      <c r="F532" s="173"/>
      <c r="G532" s="173"/>
      <c r="H532" s="173"/>
      <c r="I532" s="173"/>
      <c r="J532" s="173"/>
      <c r="K532" s="173"/>
      <c r="L532" s="173"/>
      <c r="M532" s="173"/>
      <c r="N532" s="173"/>
      <c r="O532" s="173"/>
      <c r="P532" s="173"/>
      <c r="Q532" s="173"/>
      <c r="R532" s="173"/>
      <c r="S532" s="173"/>
      <c r="T532" s="173"/>
      <c r="U532" s="173"/>
      <c r="V532" s="173"/>
      <c r="W532" s="173"/>
      <c r="X532" s="173"/>
      <c r="Y532" s="173"/>
      <c r="Z532" s="173"/>
      <c r="AA532" s="173"/>
      <c r="AB532" s="173"/>
      <c r="AC532" s="173"/>
    </row>
    <row r="533" spans="2:29" s="94" customFormat="1" ht="18" customHeight="1" x14ac:dyDescent="0.2">
      <c r="C533" s="173"/>
      <c r="D533" s="173"/>
      <c r="E533" s="173"/>
      <c r="F533" s="173"/>
      <c r="G533" s="173"/>
      <c r="H533" s="173"/>
      <c r="I533" s="173"/>
      <c r="J533" s="173"/>
      <c r="K533" s="173"/>
      <c r="L533" s="173"/>
      <c r="M533" s="173"/>
      <c r="N533" s="173"/>
      <c r="O533" s="173"/>
      <c r="P533" s="173"/>
      <c r="Q533" s="173"/>
      <c r="R533" s="173"/>
      <c r="S533" s="173"/>
      <c r="T533" s="173"/>
      <c r="U533" s="173"/>
      <c r="V533" s="173"/>
      <c r="W533" s="173"/>
      <c r="X533" s="173"/>
      <c r="Y533" s="173"/>
      <c r="Z533" s="173"/>
      <c r="AA533" s="173"/>
      <c r="AB533" s="173"/>
      <c r="AC533" s="173"/>
    </row>
    <row r="534" spans="2:29" s="94" customFormat="1" ht="18" customHeight="1" x14ac:dyDescent="0.2">
      <c r="C534" s="173"/>
      <c r="D534" s="173"/>
      <c r="E534" s="173"/>
      <c r="F534" s="173"/>
      <c r="G534" s="173"/>
      <c r="H534" s="173"/>
      <c r="I534" s="173"/>
      <c r="J534" s="173"/>
      <c r="K534" s="173"/>
      <c r="L534" s="173"/>
      <c r="M534" s="173"/>
      <c r="N534" s="173"/>
      <c r="O534" s="173"/>
      <c r="P534" s="173"/>
      <c r="Q534" s="173"/>
      <c r="R534" s="173"/>
      <c r="S534" s="173"/>
      <c r="T534" s="173"/>
      <c r="U534" s="173"/>
      <c r="V534" s="173"/>
      <c r="W534" s="173"/>
      <c r="X534" s="173"/>
      <c r="Y534" s="173"/>
      <c r="Z534" s="173"/>
      <c r="AA534" s="173"/>
      <c r="AB534" s="173"/>
      <c r="AC534" s="173"/>
    </row>
    <row r="535" spans="2:29" s="94" customFormat="1" ht="18" customHeight="1" x14ac:dyDescent="0.2">
      <c r="B535" s="172"/>
      <c r="C535" s="172"/>
      <c r="D535" s="172"/>
      <c r="E535" s="172"/>
      <c r="F535" s="172"/>
      <c r="G535" s="172"/>
      <c r="H535" s="172"/>
      <c r="I535" s="172"/>
      <c r="J535" s="172"/>
      <c r="K535" s="172"/>
      <c r="L535" s="172"/>
      <c r="M535" s="172"/>
      <c r="N535" s="172"/>
      <c r="O535" s="172"/>
      <c r="P535" s="172"/>
      <c r="Q535" s="172"/>
      <c r="R535" s="172"/>
      <c r="S535" s="172"/>
      <c r="T535" s="172"/>
      <c r="U535" s="172"/>
      <c r="V535" s="172"/>
      <c r="W535" s="172"/>
      <c r="X535" s="172"/>
      <c r="Y535" s="172"/>
      <c r="Z535" s="172"/>
      <c r="AA535" s="172"/>
      <c r="AB535" s="172"/>
    </row>
    <row r="536" spans="2:29" s="94" customFormat="1" ht="18" customHeight="1" x14ac:dyDescent="0.2">
      <c r="B536" s="172"/>
      <c r="C536" s="172"/>
      <c r="D536" s="172"/>
      <c r="E536" s="172"/>
      <c r="F536" s="172"/>
      <c r="G536" s="172"/>
      <c r="H536" s="172"/>
      <c r="I536" s="172"/>
      <c r="J536" s="172"/>
      <c r="K536" s="172"/>
      <c r="L536" s="172"/>
      <c r="M536" s="172"/>
      <c r="N536" s="172"/>
      <c r="O536" s="172"/>
      <c r="P536" s="172"/>
      <c r="Q536" s="172"/>
      <c r="R536" s="172"/>
      <c r="S536" s="172"/>
      <c r="T536" s="172"/>
      <c r="U536" s="172"/>
      <c r="V536" s="172"/>
      <c r="W536" s="172"/>
      <c r="X536" s="172"/>
      <c r="Y536" s="172"/>
      <c r="Z536" s="172"/>
      <c r="AA536" s="172"/>
      <c r="AB536" s="172"/>
    </row>
    <row r="537" spans="2:29" s="94" customFormat="1" ht="18" customHeight="1" x14ac:dyDescent="0.2">
      <c r="B537" s="172"/>
      <c r="C537" s="172"/>
      <c r="D537" s="172"/>
      <c r="E537" s="172"/>
      <c r="F537" s="172"/>
      <c r="G537" s="172"/>
      <c r="H537" s="172"/>
      <c r="I537" s="172"/>
      <c r="J537" s="172"/>
      <c r="K537" s="172"/>
      <c r="L537" s="172"/>
      <c r="M537" s="172"/>
      <c r="N537" s="172"/>
      <c r="O537" s="172"/>
      <c r="P537" s="172"/>
      <c r="Q537" s="172"/>
      <c r="R537" s="172"/>
      <c r="S537" s="172"/>
      <c r="T537" s="172"/>
      <c r="U537" s="172"/>
      <c r="V537" s="172"/>
      <c r="W537" s="172"/>
      <c r="X537" s="172"/>
      <c r="Y537" s="172"/>
      <c r="Z537" s="172"/>
      <c r="AA537" s="172"/>
      <c r="AB537" s="172"/>
    </row>
    <row r="538" spans="2:29" s="94" customFormat="1" ht="18" customHeight="1" x14ac:dyDescent="0.2">
      <c r="B538" s="172"/>
      <c r="C538" s="172"/>
      <c r="D538" s="172"/>
      <c r="E538" s="172"/>
      <c r="F538" s="172"/>
      <c r="G538" s="172"/>
      <c r="H538" s="172"/>
      <c r="I538" s="172"/>
      <c r="J538" s="172"/>
      <c r="K538" s="172"/>
      <c r="L538" s="172"/>
      <c r="M538" s="172"/>
      <c r="N538" s="172"/>
      <c r="O538" s="172"/>
      <c r="P538" s="172"/>
      <c r="Q538" s="172"/>
      <c r="R538" s="172"/>
      <c r="S538" s="172"/>
      <c r="T538" s="172"/>
      <c r="U538" s="172"/>
      <c r="V538" s="172"/>
      <c r="W538" s="172"/>
      <c r="X538" s="172"/>
      <c r="Y538" s="172"/>
      <c r="Z538" s="172"/>
      <c r="AA538" s="172"/>
      <c r="AB538" s="172"/>
    </row>
    <row r="539" spans="2:29" s="94" customFormat="1" ht="18" customHeight="1" x14ac:dyDescent="0.2">
      <c r="B539" s="172"/>
      <c r="C539" s="172"/>
      <c r="D539" s="172"/>
      <c r="E539" s="172"/>
      <c r="F539" s="172"/>
      <c r="G539" s="172"/>
      <c r="H539" s="172"/>
      <c r="I539" s="172"/>
      <c r="J539" s="172"/>
      <c r="K539" s="172"/>
      <c r="L539" s="172"/>
      <c r="M539" s="172"/>
      <c r="N539" s="172"/>
      <c r="O539" s="172"/>
      <c r="P539" s="172"/>
      <c r="Q539" s="172"/>
      <c r="R539" s="172"/>
      <c r="S539" s="172"/>
      <c r="T539" s="172"/>
      <c r="U539" s="172"/>
      <c r="V539" s="172"/>
      <c r="W539" s="172"/>
      <c r="X539" s="172"/>
      <c r="Y539" s="172"/>
      <c r="Z539" s="172"/>
      <c r="AA539" s="172"/>
      <c r="AB539" s="172"/>
    </row>
    <row r="540" spans="2:29" s="94" customFormat="1" ht="18" customHeight="1" x14ac:dyDescent="0.2">
      <c r="B540" s="172"/>
      <c r="C540" s="172"/>
      <c r="D540" s="172"/>
      <c r="E540" s="172"/>
      <c r="F540" s="172"/>
      <c r="G540" s="172"/>
      <c r="H540" s="172"/>
      <c r="I540" s="172"/>
      <c r="J540" s="172"/>
      <c r="K540" s="172"/>
      <c r="L540" s="172"/>
      <c r="M540" s="172"/>
      <c r="N540" s="172"/>
      <c r="O540" s="172"/>
      <c r="P540" s="172"/>
      <c r="Q540" s="172"/>
      <c r="R540" s="172"/>
      <c r="S540" s="172"/>
      <c r="T540" s="172"/>
      <c r="U540" s="172"/>
      <c r="V540" s="172"/>
      <c r="W540" s="172"/>
      <c r="X540" s="172"/>
      <c r="Y540" s="172"/>
      <c r="Z540" s="172"/>
      <c r="AA540" s="172"/>
      <c r="AB540" s="172"/>
    </row>
    <row r="541" spans="2:29" s="94" customFormat="1" ht="18" customHeight="1" x14ac:dyDescent="0.2">
      <c r="B541" s="172"/>
      <c r="C541" s="172"/>
      <c r="D541" s="172"/>
      <c r="E541" s="172"/>
      <c r="F541" s="172"/>
      <c r="G541" s="172"/>
      <c r="H541" s="172"/>
      <c r="I541" s="172"/>
      <c r="J541" s="172"/>
      <c r="K541" s="172"/>
      <c r="L541" s="172"/>
      <c r="M541" s="172"/>
      <c r="N541" s="172"/>
      <c r="O541" s="172"/>
      <c r="P541" s="172"/>
      <c r="Q541" s="172"/>
      <c r="R541" s="172"/>
      <c r="S541" s="172"/>
      <c r="T541" s="172"/>
      <c r="U541" s="172"/>
      <c r="V541" s="172"/>
      <c r="W541" s="172"/>
      <c r="X541" s="172"/>
      <c r="Y541" s="172"/>
      <c r="Z541" s="172"/>
      <c r="AA541" s="172"/>
      <c r="AB541" s="172"/>
    </row>
    <row r="542" spans="2:29" s="94" customFormat="1" ht="18" customHeight="1" x14ac:dyDescent="0.2">
      <c r="B542" s="172"/>
      <c r="C542" s="172"/>
      <c r="D542" s="172"/>
      <c r="E542" s="172"/>
      <c r="F542" s="172"/>
      <c r="G542" s="172"/>
      <c r="H542" s="172"/>
      <c r="I542" s="172"/>
      <c r="J542" s="172"/>
      <c r="K542" s="172"/>
      <c r="L542" s="172"/>
      <c r="M542" s="172"/>
      <c r="N542" s="172"/>
      <c r="O542" s="172"/>
      <c r="P542" s="172"/>
      <c r="Q542" s="172"/>
      <c r="R542" s="172"/>
      <c r="S542" s="172"/>
      <c r="T542" s="172"/>
      <c r="U542" s="172"/>
      <c r="V542" s="172"/>
      <c r="W542" s="172"/>
      <c r="X542" s="172"/>
      <c r="Y542" s="172"/>
      <c r="Z542" s="172"/>
      <c r="AA542" s="172"/>
      <c r="AB542" s="172"/>
    </row>
    <row r="543" spans="2:29" s="94" customFormat="1" ht="18" customHeight="1" x14ac:dyDescent="0.2">
      <c r="B543" s="172"/>
      <c r="C543" s="172"/>
      <c r="D543" s="172"/>
      <c r="E543" s="172"/>
      <c r="F543" s="172"/>
      <c r="G543" s="172"/>
      <c r="H543" s="172"/>
      <c r="I543" s="172"/>
      <c r="J543" s="172"/>
      <c r="K543" s="172"/>
      <c r="L543" s="172"/>
      <c r="M543" s="172"/>
      <c r="N543" s="172"/>
      <c r="O543" s="172"/>
      <c r="P543" s="172"/>
      <c r="Q543" s="172"/>
      <c r="R543" s="172"/>
      <c r="S543" s="172"/>
      <c r="T543" s="172"/>
      <c r="U543" s="172"/>
      <c r="V543" s="172"/>
      <c r="W543" s="172"/>
      <c r="X543" s="172"/>
      <c r="Y543" s="172"/>
      <c r="Z543" s="172"/>
      <c r="AA543" s="172"/>
      <c r="AB543" s="172"/>
    </row>
    <row r="544" spans="2:29" s="94" customFormat="1" ht="18" customHeight="1" x14ac:dyDescent="0.2">
      <c r="B544" s="172"/>
      <c r="C544" s="172"/>
      <c r="D544" s="172"/>
      <c r="E544" s="172"/>
      <c r="F544" s="172"/>
      <c r="G544" s="172"/>
      <c r="H544" s="172"/>
      <c r="I544" s="172"/>
      <c r="J544" s="172"/>
      <c r="K544" s="172"/>
      <c r="L544" s="172"/>
      <c r="M544" s="172"/>
      <c r="N544" s="172"/>
      <c r="O544" s="172"/>
      <c r="P544" s="172"/>
      <c r="Q544" s="172"/>
      <c r="R544" s="172"/>
      <c r="S544" s="172"/>
      <c r="T544" s="172"/>
      <c r="U544" s="172"/>
      <c r="V544" s="172"/>
      <c r="W544" s="172"/>
      <c r="X544" s="172"/>
      <c r="Y544" s="172"/>
      <c r="Z544" s="172"/>
      <c r="AA544" s="172"/>
      <c r="AB544" s="172"/>
    </row>
    <row r="545" spans="2:28" s="94" customFormat="1" ht="18" customHeight="1" x14ac:dyDescent="0.2">
      <c r="B545" s="172"/>
      <c r="C545" s="172"/>
      <c r="D545" s="172"/>
      <c r="E545" s="172"/>
      <c r="F545" s="172"/>
      <c r="G545" s="172"/>
      <c r="H545" s="172"/>
      <c r="I545" s="172"/>
      <c r="J545" s="172"/>
      <c r="K545" s="172"/>
      <c r="L545" s="172"/>
      <c r="M545" s="172"/>
      <c r="N545" s="172"/>
      <c r="O545" s="172"/>
      <c r="P545" s="172"/>
      <c r="Q545" s="172"/>
      <c r="R545" s="172"/>
      <c r="S545" s="172"/>
      <c r="T545" s="172"/>
      <c r="U545" s="172"/>
      <c r="V545" s="172"/>
      <c r="W545" s="172"/>
      <c r="X545" s="172"/>
      <c r="Y545" s="172"/>
      <c r="Z545" s="172"/>
      <c r="AA545" s="172"/>
      <c r="AB545" s="172"/>
    </row>
    <row r="546" spans="2:28" s="94" customFormat="1" ht="18" customHeight="1" x14ac:dyDescent="0.2">
      <c r="B546" s="172"/>
      <c r="C546" s="172"/>
      <c r="D546" s="172"/>
      <c r="E546" s="172"/>
      <c r="F546" s="172"/>
      <c r="G546" s="172"/>
      <c r="H546" s="172"/>
      <c r="I546" s="172"/>
      <c r="J546" s="172"/>
      <c r="K546" s="172"/>
      <c r="L546" s="172"/>
      <c r="M546" s="172"/>
      <c r="N546" s="172"/>
      <c r="O546" s="172"/>
      <c r="P546" s="172"/>
      <c r="Q546" s="172"/>
      <c r="R546" s="172"/>
      <c r="S546" s="172"/>
      <c r="T546" s="172"/>
      <c r="U546" s="172"/>
      <c r="V546" s="172"/>
      <c r="W546" s="172"/>
      <c r="X546" s="172"/>
      <c r="Y546" s="172"/>
      <c r="Z546" s="172"/>
      <c r="AA546" s="172"/>
      <c r="AB546" s="172"/>
    </row>
    <row r="547" spans="2:28" s="94" customFormat="1" ht="18" customHeight="1" x14ac:dyDescent="0.2">
      <c r="B547" s="172"/>
      <c r="C547" s="172"/>
      <c r="D547" s="172"/>
      <c r="E547" s="172"/>
      <c r="F547" s="172"/>
      <c r="G547" s="172"/>
      <c r="H547" s="172"/>
      <c r="I547" s="172"/>
      <c r="J547" s="172"/>
      <c r="K547" s="172"/>
      <c r="L547" s="172"/>
      <c r="M547" s="172"/>
      <c r="N547" s="172"/>
      <c r="O547" s="172"/>
      <c r="P547" s="172"/>
      <c r="Q547" s="172"/>
      <c r="R547" s="172"/>
      <c r="S547" s="172"/>
      <c r="T547" s="172"/>
      <c r="U547" s="172"/>
      <c r="V547" s="172"/>
      <c r="W547" s="172"/>
      <c r="X547" s="172"/>
      <c r="Y547" s="172"/>
      <c r="Z547" s="172"/>
      <c r="AA547" s="172"/>
      <c r="AB547" s="172"/>
    </row>
    <row r="548" spans="2:28" s="94" customFormat="1" ht="18" customHeight="1" x14ac:dyDescent="0.2">
      <c r="B548" s="172"/>
      <c r="C548" s="172"/>
      <c r="D548" s="172"/>
      <c r="E548" s="172"/>
      <c r="F548" s="172"/>
      <c r="G548" s="172"/>
      <c r="H548" s="172"/>
      <c r="I548" s="172"/>
      <c r="J548" s="172"/>
      <c r="K548" s="172"/>
      <c r="L548" s="172"/>
      <c r="M548" s="172"/>
      <c r="N548" s="172"/>
      <c r="O548" s="172"/>
      <c r="P548" s="172"/>
      <c r="Q548" s="172"/>
      <c r="R548" s="172"/>
      <c r="S548" s="172"/>
      <c r="T548" s="172"/>
      <c r="U548" s="172"/>
      <c r="V548" s="172"/>
      <c r="W548" s="172"/>
      <c r="X548" s="172"/>
      <c r="Y548" s="172"/>
      <c r="Z548" s="172"/>
      <c r="AA548" s="172"/>
      <c r="AB548" s="172"/>
    </row>
    <row r="549" spans="2:28" s="94" customFormat="1" ht="18" customHeight="1" x14ac:dyDescent="0.2">
      <c r="B549" s="172"/>
      <c r="C549" s="172"/>
      <c r="D549" s="172"/>
      <c r="E549" s="172"/>
      <c r="F549" s="172"/>
      <c r="G549" s="172"/>
      <c r="H549" s="172"/>
      <c r="I549" s="172"/>
      <c r="J549" s="172"/>
      <c r="K549" s="172"/>
      <c r="L549" s="172"/>
      <c r="M549" s="172"/>
      <c r="N549" s="172"/>
      <c r="O549" s="172"/>
      <c r="P549" s="172"/>
      <c r="Q549" s="172"/>
      <c r="R549" s="172"/>
      <c r="S549" s="172"/>
      <c r="T549" s="172"/>
      <c r="U549" s="172"/>
      <c r="V549" s="172"/>
      <c r="W549" s="172"/>
      <c r="X549" s="172"/>
      <c r="Y549" s="172"/>
      <c r="Z549" s="172"/>
      <c r="AA549" s="172"/>
      <c r="AB549" s="172"/>
    </row>
    <row r="550" spans="2:28" s="94" customFormat="1" ht="18" customHeight="1" x14ac:dyDescent="0.2">
      <c r="B550" s="172"/>
      <c r="C550" s="172"/>
      <c r="D550" s="172"/>
      <c r="E550" s="172"/>
      <c r="F550" s="172"/>
      <c r="G550" s="172"/>
      <c r="H550" s="172"/>
      <c r="I550" s="172"/>
      <c r="J550" s="172"/>
      <c r="K550" s="172"/>
      <c r="L550" s="172"/>
      <c r="M550" s="172"/>
      <c r="N550" s="172"/>
      <c r="O550" s="172"/>
      <c r="P550" s="172"/>
      <c r="Q550" s="172"/>
      <c r="R550" s="172"/>
      <c r="S550" s="172"/>
      <c r="T550" s="172"/>
      <c r="U550" s="172"/>
      <c r="V550" s="172"/>
      <c r="W550" s="172"/>
      <c r="X550" s="172"/>
      <c r="Y550" s="172"/>
      <c r="Z550" s="172"/>
      <c r="AA550" s="172"/>
      <c r="AB550" s="172"/>
    </row>
    <row r="551" spans="2:28" s="94" customFormat="1" ht="18" customHeight="1" x14ac:dyDescent="0.2">
      <c r="B551" s="172"/>
      <c r="C551" s="172"/>
      <c r="D551" s="172"/>
      <c r="E551" s="172"/>
      <c r="F551" s="172"/>
      <c r="G551" s="172"/>
      <c r="H551" s="172"/>
      <c r="I551" s="172"/>
      <c r="J551" s="172"/>
      <c r="K551" s="172"/>
      <c r="L551" s="172"/>
      <c r="M551" s="172"/>
      <c r="N551" s="172"/>
      <c r="O551" s="172"/>
      <c r="P551" s="172"/>
      <c r="Q551" s="172"/>
      <c r="R551" s="172"/>
      <c r="S551" s="172"/>
      <c r="T551" s="172"/>
      <c r="U551" s="172"/>
      <c r="V551" s="172"/>
      <c r="W551" s="172"/>
      <c r="X551" s="172"/>
      <c r="Y551" s="172"/>
      <c r="Z551" s="172"/>
      <c r="AA551" s="172"/>
      <c r="AB551" s="172"/>
    </row>
    <row r="552" spans="2:28" s="94" customFormat="1" ht="18" customHeight="1" x14ac:dyDescent="0.2">
      <c r="B552" s="172"/>
      <c r="C552" s="172"/>
      <c r="D552" s="172"/>
      <c r="E552" s="172"/>
      <c r="F552" s="172"/>
      <c r="G552" s="172"/>
      <c r="H552" s="172"/>
      <c r="I552" s="172"/>
      <c r="J552" s="172"/>
      <c r="K552" s="172"/>
      <c r="L552" s="172"/>
      <c r="M552" s="172"/>
      <c r="N552" s="172"/>
      <c r="O552" s="172"/>
      <c r="P552" s="172"/>
      <c r="Q552" s="172"/>
      <c r="R552" s="172"/>
      <c r="S552" s="172"/>
      <c r="T552" s="172"/>
      <c r="U552" s="172"/>
      <c r="V552" s="172"/>
      <c r="W552" s="172"/>
      <c r="X552" s="172"/>
      <c r="Y552" s="172"/>
      <c r="Z552" s="172"/>
      <c r="AA552" s="172"/>
      <c r="AB552" s="172"/>
    </row>
    <row r="553" spans="2:28" s="94" customFormat="1" ht="18" customHeight="1" x14ac:dyDescent="0.2">
      <c r="B553" s="172"/>
      <c r="C553" s="172"/>
      <c r="D553" s="172"/>
      <c r="E553" s="172"/>
      <c r="F553" s="172"/>
      <c r="G553" s="172"/>
      <c r="H553" s="172"/>
      <c r="I553" s="172"/>
      <c r="J553" s="172"/>
      <c r="K553" s="172"/>
      <c r="L553" s="172"/>
      <c r="M553" s="172"/>
      <c r="N553" s="172"/>
      <c r="O553" s="172"/>
      <c r="P553" s="172"/>
      <c r="Q553" s="172"/>
      <c r="R553" s="172"/>
      <c r="S553" s="172"/>
      <c r="T553" s="172"/>
      <c r="U553" s="172"/>
      <c r="V553" s="172"/>
      <c r="W553" s="172"/>
      <c r="X553" s="172"/>
      <c r="Y553" s="172"/>
      <c r="Z553" s="172"/>
      <c r="AA553" s="172"/>
      <c r="AB553" s="172"/>
    </row>
    <row r="554" spans="2:28" s="94" customFormat="1" ht="18" customHeight="1" x14ac:dyDescent="0.2">
      <c r="B554" s="172"/>
      <c r="C554" s="172"/>
      <c r="D554" s="172"/>
      <c r="E554" s="172"/>
      <c r="F554" s="172"/>
      <c r="G554" s="172"/>
      <c r="H554" s="172"/>
      <c r="I554" s="172"/>
      <c r="J554" s="172"/>
      <c r="K554" s="172"/>
      <c r="L554" s="172"/>
      <c r="M554" s="172"/>
      <c r="N554" s="172"/>
      <c r="O554" s="172"/>
      <c r="P554" s="172"/>
      <c r="Q554" s="172"/>
      <c r="R554" s="172"/>
      <c r="S554" s="172"/>
      <c r="T554" s="172"/>
      <c r="U554" s="172"/>
      <c r="V554" s="172"/>
      <c r="W554" s="172"/>
      <c r="X554" s="172"/>
      <c r="Y554" s="172"/>
      <c r="Z554" s="172"/>
      <c r="AA554" s="172"/>
      <c r="AB554" s="172"/>
    </row>
    <row r="555" spans="2:28" s="94" customFormat="1" ht="18" customHeight="1" x14ac:dyDescent="0.2">
      <c r="B555" s="172"/>
      <c r="C555" s="172"/>
      <c r="D555" s="172"/>
      <c r="E555" s="172"/>
      <c r="F555" s="172"/>
      <c r="G555" s="172"/>
      <c r="H555" s="172"/>
      <c r="I555" s="172"/>
      <c r="J555" s="172"/>
      <c r="K555" s="172"/>
      <c r="L555" s="172"/>
      <c r="M555" s="172"/>
      <c r="N555" s="172"/>
      <c r="O555" s="172"/>
      <c r="P555" s="172"/>
      <c r="Q555" s="172"/>
      <c r="R555" s="172"/>
      <c r="S555" s="172"/>
      <c r="T555" s="172"/>
      <c r="U555" s="172"/>
      <c r="V555" s="172"/>
      <c r="W555" s="172"/>
      <c r="X555" s="172"/>
      <c r="Y555" s="172"/>
      <c r="Z555" s="172"/>
      <c r="AA555" s="172"/>
      <c r="AB555" s="172"/>
    </row>
    <row r="556" spans="2:28" s="94" customFormat="1" ht="18" customHeight="1" x14ac:dyDescent="0.2">
      <c r="B556" s="172"/>
      <c r="C556" s="172"/>
      <c r="D556" s="172"/>
      <c r="E556" s="172"/>
      <c r="F556" s="172"/>
      <c r="G556" s="172"/>
      <c r="H556" s="172"/>
      <c r="I556" s="172"/>
      <c r="J556" s="172"/>
      <c r="K556" s="172"/>
      <c r="L556" s="172"/>
      <c r="M556" s="172"/>
      <c r="N556" s="172"/>
      <c r="O556" s="172"/>
      <c r="P556" s="172"/>
      <c r="Q556" s="172"/>
      <c r="R556" s="172"/>
      <c r="S556" s="172"/>
      <c r="T556" s="172"/>
      <c r="U556" s="172"/>
      <c r="V556" s="172"/>
      <c r="W556" s="172"/>
      <c r="X556" s="172"/>
      <c r="Y556" s="172"/>
      <c r="Z556" s="172"/>
      <c r="AA556" s="172"/>
      <c r="AB556" s="172"/>
    </row>
    <row r="557" spans="2:28" s="94" customFormat="1" ht="18" customHeight="1" x14ac:dyDescent="0.2">
      <c r="B557" s="172"/>
      <c r="C557" s="172"/>
      <c r="D557" s="172"/>
      <c r="E557" s="172"/>
      <c r="F557" s="172"/>
      <c r="G557" s="172"/>
      <c r="H557" s="172"/>
      <c r="I557" s="172"/>
      <c r="J557" s="172"/>
      <c r="K557" s="172"/>
      <c r="L557" s="172"/>
      <c r="M557" s="172"/>
      <c r="N557" s="172"/>
      <c r="O557" s="172"/>
      <c r="P557" s="172"/>
      <c r="Q557" s="172"/>
      <c r="R557" s="172"/>
      <c r="S557" s="172"/>
      <c r="T557" s="172"/>
      <c r="U557" s="172"/>
      <c r="V557" s="172"/>
      <c r="W557" s="172"/>
      <c r="X557" s="172"/>
      <c r="Y557" s="172"/>
      <c r="Z557" s="172"/>
      <c r="AA557" s="172"/>
      <c r="AB557" s="172"/>
    </row>
    <row r="558" spans="2:28" s="94" customFormat="1" ht="18" customHeight="1" x14ac:dyDescent="0.2">
      <c r="B558" s="247" t="s">
        <v>556</v>
      </c>
      <c r="C558" s="248"/>
      <c r="D558" s="248"/>
      <c r="E558" s="248"/>
      <c r="F558" s="248"/>
      <c r="G558" s="248"/>
      <c r="H558" s="248"/>
      <c r="I558" s="248"/>
      <c r="J558" s="248"/>
      <c r="K558" s="248"/>
      <c r="L558" s="248"/>
      <c r="M558" s="175"/>
      <c r="N558" s="175"/>
      <c r="O558" s="175"/>
      <c r="P558" s="175"/>
      <c r="Q558" s="175"/>
      <c r="R558" s="175"/>
      <c r="S558" s="175"/>
      <c r="T558" s="175"/>
      <c r="U558" s="175"/>
      <c r="V558" s="175"/>
      <c r="W558" s="175"/>
      <c r="X558" s="175"/>
      <c r="Y558" s="175"/>
      <c r="Z558" s="175"/>
      <c r="AA558" s="175"/>
      <c r="AB558" s="175"/>
    </row>
    <row r="559" spans="2:28" s="94" customFormat="1" ht="18" customHeight="1" x14ac:dyDescent="0.2">
      <c r="C559" s="248"/>
      <c r="D559" s="247" t="s">
        <v>557</v>
      </c>
      <c r="E559" s="248"/>
      <c r="F559" s="248"/>
      <c r="G559" s="248"/>
      <c r="H559" s="248"/>
      <c r="I559" s="248"/>
      <c r="J559" s="248"/>
      <c r="K559" s="248"/>
      <c r="L559" s="248"/>
      <c r="M559" s="175"/>
      <c r="N559" s="175"/>
      <c r="O559" s="175"/>
      <c r="P559" s="175"/>
      <c r="Q559" s="175"/>
      <c r="R559" s="175"/>
      <c r="S559" s="175"/>
      <c r="T559" s="175"/>
      <c r="U559" s="175"/>
      <c r="V559" s="175"/>
      <c r="W559" s="175"/>
      <c r="X559" s="175"/>
      <c r="Y559" s="175"/>
      <c r="Z559" s="175"/>
      <c r="AA559" s="175"/>
      <c r="AB559" s="175"/>
    </row>
    <row r="560" spans="2:28" s="94" customFormat="1" ht="18" customHeight="1" thickBot="1" x14ac:dyDescent="0.25">
      <c r="C560" s="248"/>
      <c r="D560" s="247" t="s">
        <v>558</v>
      </c>
      <c r="E560" s="248"/>
      <c r="F560" s="248"/>
      <c r="G560" s="248"/>
      <c r="H560" s="248"/>
      <c r="I560" s="248"/>
      <c r="J560" s="248"/>
      <c r="K560" s="248"/>
      <c r="L560" s="248"/>
      <c r="M560" s="176"/>
      <c r="N560" s="176"/>
      <c r="O560" s="176"/>
      <c r="P560" s="176"/>
      <c r="Q560" s="176"/>
      <c r="R560" s="176"/>
      <c r="S560" s="176"/>
      <c r="T560" s="176"/>
      <c r="U560" s="176"/>
      <c r="V560" s="176"/>
      <c r="W560" s="176"/>
      <c r="X560" s="176"/>
      <c r="Y560" s="176"/>
      <c r="Z560" s="176"/>
      <c r="AA560" s="176"/>
      <c r="AB560" s="176"/>
    </row>
    <row r="561" spans="1:29" s="94" customFormat="1" ht="18" customHeight="1" x14ac:dyDescent="0.2">
      <c r="B561" s="263" t="s">
        <v>659</v>
      </c>
      <c r="C561" s="264"/>
      <c r="D561" s="264"/>
      <c r="E561" s="264"/>
      <c r="F561" s="264"/>
      <c r="G561" s="264"/>
      <c r="H561" s="264"/>
      <c r="I561" s="264"/>
      <c r="J561" s="264"/>
      <c r="K561" s="264"/>
      <c r="L561" s="264"/>
      <c r="M561" s="264"/>
      <c r="N561" s="264"/>
      <c r="O561" s="264"/>
      <c r="P561" s="264"/>
      <c r="Q561" s="264"/>
      <c r="R561" s="264"/>
      <c r="S561" s="264"/>
      <c r="T561" s="264"/>
      <c r="U561" s="264"/>
      <c r="V561" s="264"/>
      <c r="W561" s="264"/>
      <c r="X561" s="264"/>
      <c r="Y561" s="264"/>
      <c r="Z561" s="264"/>
      <c r="AA561" s="264"/>
      <c r="AB561" s="265"/>
    </row>
    <row r="562" spans="1:29" s="94" customFormat="1" ht="18" customHeight="1" thickBot="1" x14ac:dyDescent="0.25">
      <c r="B562" s="269"/>
      <c r="C562" s="270"/>
      <c r="D562" s="270"/>
      <c r="E562" s="270"/>
      <c r="F562" s="270"/>
      <c r="G562" s="270"/>
      <c r="H562" s="270"/>
      <c r="I562" s="270"/>
      <c r="J562" s="270"/>
      <c r="K562" s="270"/>
      <c r="L562" s="270"/>
      <c r="M562" s="270"/>
      <c r="N562" s="270"/>
      <c r="O562" s="270"/>
      <c r="P562" s="270"/>
      <c r="Q562" s="270"/>
      <c r="R562" s="270"/>
      <c r="S562" s="270"/>
      <c r="T562" s="270"/>
      <c r="U562" s="270"/>
      <c r="V562" s="270"/>
      <c r="W562" s="270"/>
      <c r="X562" s="270"/>
      <c r="Y562" s="270"/>
      <c r="Z562" s="270"/>
      <c r="AA562" s="270"/>
      <c r="AB562" s="271"/>
    </row>
    <row r="563" spans="1:29" s="94" customFormat="1" ht="18" customHeight="1" x14ac:dyDescent="0.2">
      <c r="A563" s="282" t="s">
        <v>696</v>
      </c>
      <c r="B563" s="282"/>
      <c r="C563" s="282"/>
      <c r="D563" s="282"/>
      <c r="E563" s="282"/>
      <c r="F563" s="282"/>
      <c r="G563" s="282"/>
      <c r="H563" s="282"/>
      <c r="I563" s="282"/>
      <c r="J563" s="282"/>
      <c r="K563" s="282"/>
      <c r="L563" s="282"/>
      <c r="M563" s="282"/>
      <c r="N563" s="282"/>
      <c r="O563" s="282"/>
      <c r="P563" s="282"/>
      <c r="Q563" s="282"/>
      <c r="R563" s="282"/>
      <c r="S563" s="282"/>
      <c r="T563" s="282"/>
      <c r="U563" s="282"/>
      <c r="V563" s="282"/>
      <c r="W563" s="282"/>
      <c r="X563" s="282"/>
      <c r="Y563" s="282"/>
      <c r="Z563" s="282"/>
      <c r="AA563" s="282"/>
      <c r="AB563" s="282"/>
      <c r="AC563" s="282"/>
    </row>
    <row r="564" spans="1:29" s="94" customFormat="1" ht="18" customHeight="1" x14ac:dyDescent="0.2">
      <c r="A564" s="282"/>
      <c r="B564" s="282"/>
      <c r="C564" s="282"/>
      <c r="D564" s="282"/>
      <c r="E564" s="282"/>
      <c r="F564" s="282"/>
      <c r="G564" s="282"/>
      <c r="H564" s="282"/>
      <c r="I564" s="282"/>
      <c r="J564" s="282"/>
      <c r="K564" s="282"/>
      <c r="L564" s="282"/>
      <c r="M564" s="282"/>
      <c r="N564" s="282"/>
      <c r="O564" s="282"/>
      <c r="P564" s="282"/>
      <c r="Q564" s="282"/>
      <c r="R564" s="282"/>
      <c r="S564" s="282"/>
      <c r="T564" s="282"/>
      <c r="U564" s="282"/>
      <c r="V564" s="282"/>
      <c r="W564" s="282"/>
      <c r="X564" s="282"/>
      <c r="Y564" s="282"/>
      <c r="Z564" s="282"/>
      <c r="AA564" s="282"/>
      <c r="AB564" s="282"/>
      <c r="AC564" s="282"/>
    </row>
    <row r="565" spans="1:29" s="94" customFormat="1" ht="18" customHeight="1" x14ac:dyDescent="0.2">
      <c r="A565" s="94" t="s">
        <v>697</v>
      </c>
      <c r="Q565" s="94" t="s">
        <v>103</v>
      </c>
    </row>
    <row r="566" spans="1:29" s="94" customFormat="1" ht="18" customHeight="1" x14ac:dyDescent="0.2">
      <c r="B566" s="172"/>
      <c r="C566" s="172"/>
      <c r="D566" s="172"/>
      <c r="E566" s="172"/>
      <c r="F566" s="172"/>
      <c r="G566" s="172"/>
      <c r="H566" s="172"/>
      <c r="I566" s="172"/>
      <c r="J566" s="172"/>
      <c r="K566" s="172"/>
      <c r="L566" s="172"/>
      <c r="M566" s="172"/>
      <c r="N566" s="172"/>
      <c r="O566" s="172"/>
      <c r="P566" s="172"/>
      <c r="Q566" s="172"/>
      <c r="R566" s="172"/>
      <c r="S566" s="172"/>
      <c r="T566" s="172"/>
      <c r="U566" s="172"/>
      <c r="V566" s="172"/>
      <c r="W566" s="172"/>
      <c r="X566" s="172"/>
      <c r="Y566" s="172"/>
      <c r="Z566" s="172"/>
      <c r="AA566" s="172"/>
      <c r="AB566" s="172"/>
    </row>
    <row r="567" spans="1:29" s="94" customFormat="1" ht="18" customHeight="1" x14ac:dyDescent="0.2">
      <c r="B567" s="172"/>
      <c r="C567" s="172"/>
      <c r="D567" s="172"/>
      <c r="E567" s="172"/>
      <c r="F567" s="172"/>
      <c r="G567" s="172"/>
      <c r="H567" s="172"/>
      <c r="I567" s="172"/>
      <c r="J567" s="172"/>
      <c r="K567" s="172"/>
      <c r="L567" s="172"/>
      <c r="M567" s="172"/>
      <c r="N567" s="172"/>
      <c r="O567" s="172"/>
      <c r="P567" s="172"/>
      <c r="Q567" s="172"/>
      <c r="R567" s="172"/>
      <c r="S567" s="172"/>
      <c r="T567" s="172"/>
      <c r="U567" s="172"/>
      <c r="V567" s="172"/>
      <c r="W567" s="172"/>
      <c r="X567" s="172"/>
      <c r="Y567" s="172"/>
      <c r="Z567" s="172"/>
      <c r="AA567" s="172"/>
      <c r="AB567" s="172"/>
    </row>
    <row r="568" spans="1:29" s="94" customFormat="1" ht="18" customHeight="1" x14ac:dyDescent="0.2">
      <c r="B568" s="172"/>
      <c r="C568" s="172"/>
      <c r="D568" s="172"/>
      <c r="E568" s="172"/>
      <c r="F568" s="172"/>
      <c r="G568" s="172"/>
      <c r="H568" s="172"/>
      <c r="I568" s="172"/>
      <c r="J568" s="172"/>
      <c r="K568" s="172"/>
      <c r="L568" s="172"/>
      <c r="M568" s="172"/>
      <c r="N568" s="172"/>
      <c r="O568" s="172"/>
      <c r="P568" s="172"/>
      <c r="Q568" s="172"/>
      <c r="R568" s="172"/>
      <c r="S568" s="172"/>
      <c r="T568" s="172"/>
      <c r="U568" s="172"/>
      <c r="V568" s="172"/>
      <c r="W568" s="172"/>
      <c r="X568" s="172"/>
      <c r="Y568" s="172"/>
      <c r="Z568" s="172"/>
      <c r="AA568" s="172"/>
      <c r="AB568" s="172"/>
    </row>
    <row r="569" spans="1:29" s="94" customFormat="1" ht="18" customHeight="1" x14ac:dyDescent="0.2">
      <c r="B569" s="172"/>
      <c r="C569" s="172"/>
      <c r="D569" s="172"/>
      <c r="E569" s="172"/>
      <c r="F569" s="172"/>
      <c r="G569" s="172"/>
      <c r="H569" s="172"/>
      <c r="I569" s="172"/>
      <c r="J569" s="172"/>
      <c r="K569" s="172"/>
      <c r="L569" s="172"/>
      <c r="M569" s="172"/>
      <c r="N569" s="172"/>
      <c r="O569" s="172"/>
      <c r="P569" s="172"/>
      <c r="Q569" s="172"/>
      <c r="R569" s="172"/>
      <c r="S569" s="172"/>
      <c r="T569" s="172"/>
      <c r="U569" s="172"/>
      <c r="V569" s="172"/>
      <c r="W569" s="172"/>
      <c r="X569" s="172"/>
      <c r="Y569" s="172"/>
      <c r="Z569" s="172"/>
      <c r="AA569" s="172"/>
      <c r="AB569" s="172"/>
    </row>
    <row r="570" spans="1:29" s="94" customFormat="1" ht="18" customHeight="1" x14ac:dyDescent="0.2">
      <c r="B570" s="172"/>
      <c r="C570" s="172"/>
      <c r="D570" s="172"/>
      <c r="E570" s="172"/>
      <c r="F570" s="172"/>
      <c r="G570" s="172"/>
      <c r="H570" s="172"/>
      <c r="I570" s="172"/>
      <c r="J570" s="172"/>
      <c r="K570" s="172"/>
      <c r="L570" s="172"/>
      <c r="M570" s="172"/>
      <c r="N570" s="172"/>
      <c r="O570" s="172"/>
      <c r="P570" s="172"/>
      <c r="Q570" s="172"/>
      <c r="R570" s="172"/>
      <c r="S570" s="172"/>
      <c r="T570" s="172"/>
      <c r="U570" s="172"/>
      <c r="V570" s="172"/>
      <c r="W570" s="172"/>
      <c r="X570" s="172"/>
      <c r="Y570" s="172"/>
      <c r="Z570" s="172"/>
      <c r="AA570" s="172"/>
      <c r="AB570" s="172"/>
    </row>
    <row r="571" spans="1:29" s="94" customFormat="1" ht="18" customHeight="1" thickBot="1" x14ac:dyDescent="0.25">
      <c r="B571" s="172"/>
      <c r="C571" s="172"/>
      <c r="D571" s="172"/>
      <c r="E571" s="172"/>
      <c r="F571" s="172"/>
      <c r="G571" s="172"/>
      <c r="H571" s="172"/>
      <c r="I571" s="172"/>
      <c r="J571" s="172"/>
      <c r="K571" s="172"/>
      <c r="L571" s="172"/>
      <c r="M571" s="172"/>
      <c r="N571" s="172"/>
      <c r="O571" s="172"/>
      <c r="P571" s="172"/>
      <c r="Q571" s="172"/>
      <c r="R571" s="172"/>
      <c r="S571" s="172"/>
      <c r="T571" s="172"/>
      <c r="U571" s="172"/>
      <c r="V571" s="172"/>
      <c r="W571" s="172"/>
      <c r="X571" s="172"/>
      <c r="Y571" s="172"/>
      <c r="Z571" s="172"/>
      <c r="AA571" s="172"/>
      <c r="AB571" s="172"/>
    </row>
    <row r="572" spans="1:29" s="94" customFormat="1" ht="18" customHeight="1" x14ac:dyDescent="0.2">
      <c r="B572" s="263" t="s">
        <v>724</v>
      </c>
      <c r="C572" s="264"/>
      <c r="D572" s="264"/>
      <c r="E572" s="264"/>
      <c r="F572" s="264"/>
      <c r="G572" s="264"/>
      <c r="H572" s="264"/>
      <c r="I572" s="264"/>
      <c r="J572" s="264"/>
      <c r="K572" s="264"/>
      <c r="L572" s="264"/>
      <c r="M572" s="264"/>
      <c r="N572" s="264"/>
      <c r="O572" s="264"/>
      <c r="P572" s="264"/>
      <c r="Q572" s="264"/>
      <c r="R572" s="264"/>
      <c r="S572" s="264"/>
      <c r="T572" s="264"/>
      <c r="U572" s="264"/>
      <c r="V572" s="264"/>
      <c r="W572" s="264"/>
      <c r="X572" s="264"/>
      <c r="Y572" s="264"/>
      <c r="Z572" s="264"/>
      <c r="AA572" s="264"/>
      <c r="AB572" s="265"/>
    </row>
    <row r="573" spans="1:29" s="94" customFormat="1" ht="18" customHeight="1" thickBot="1" x14ac:dyDescent="0.25">
      <c r="B573" s="269"/>
      <c r="C573" s="270"/>
      <c r="D573" s="270"/>
      <c r="E573" s="270"/>
      <c r="F573" s="270"/>
      <c r="G573" s="270"/>
      <c r="H573" s="270"/>
      <c r="I573" s="270"/>
      <c r="J573" s="270"/>
      <c r="K573" s="270"/>
      <c r="L573" s="270"/>
      <c r="M573" s="270"/>
      <c r="N573" s="270"/>
      <c r="O573" s="270"/>
      <c r="P573" s="270"/>
      <c r="Q573" s="270"/>
      <c r="R573" s="270"/>
      <c r="S573" s="270"/>
      <c r="T573" s="270"/>
      <c r="U573" s="270"/>
      <c r="V573" s="270"/>
      <c r="W573" s="270"/>
      <c r="X573" s="270"/>
      <c r="Y573" s="270"/>
      <c r="Z573" s="270"/>
      <c r="AA573" s="270"/>
      <c r="AB573" s="271"/>
    </row>
    <row r="574" spans="1:29" s="94" customFormat="1" ht="18" customHeight="1" x14ac:dyDescent="0.2">
      <c r="B574" s="198"/>
      <c r="C574" s="198"/>
      <c r="D574" s="198"/>
      <c r="E574" s="198"/>
      <c r="F574" s="198"/>
      <c r="G574" s="198"/>
      <c r="H574" s="198"/>
      <c r="I574" s="198"/>
      <c r="J574" s="198"/>
      <c r="K574" s="198"/>
      <c r="L574" s="198"/>
      <c r="M574" s="198"/>
      <c r="N574" s="198"/>
      <c r="O574" s="198"/>
      <c r="P574" s="198"/>
      <c r="Q574" s="198"/>
      <c r="R574" s="198"/>
      <c r="S574" s="198"/>
      <c r="T574" s="198"/>
      <c r="U574" s="198"/>
      <c r="V574" s="198"/>
      <c r="W574" s="198"/>
      <c r="X574" s="198"/>
      <c r="Y574" s="198"/>
      <c r="Z574" s="198"/>
      <c r="AA574" s="198"/>
      <c r="AB574" s="198"/>
    </row>
    <row r="575" spans="1:29" s="94" customFormat="1" ht="18" customHeight="1" x14ac:dyDescent="0.2">
      <c r="A575" s="94" t="s">
        <v>698</v>
      </c>
      <c r="B575" s="172"/>
      <c r="C575" s="172"/>
      <c r="D575" s="172"/>
      <c r="E575" s="172"/>
      <c r="F575" s="172"/>
      <c r="G575" s="172"/>
      <c r="H575" s="172"/>
      <c r="I575" s="172"/>
      <c r="J575" s="172"/>
      <c r="K575" s="172"/>
      <c r="L575" s="172"/>
      <c r="M575" s="172"/>
      <c r="N575" s="172"/>
      <c r="O575" s="172"/>
      <c r="P575" s="172"/>
      <c r="Q575" s="94" t="s">
        <v>103</v>
      </c>
      <c r="R575" s="172"/>
      <c r="S575" s="172"/>
      <c r="T575" s="172"/>
      <c r="U575" s="172"/>
      <c r="V575" s="172"/>
      <c r="W575" s="172"/>
      <c r="X575" s="172"/>
      <c r="Y575" s="172"/>
      <c r="Z575" s="172"/>
      <c r="AA575" s="172"/>
      <c r="AB575" s="172"/>
    </row>
    <row r="576" spans="1:29" s="94" customFormat="1" ht="18" customHeight="1" x14ac:dyDescent="0.2">
      <c r="B576" s="172"/>
      <c r="C576" s="172"/>
      <c r="D576" s="172"/>
      <c r="E576" s="172"/>
      <c r="F576" s="172"/>
      <c r="G576" s="172"/>
      <c r="H576" s="172"/>
      <c r="I576" s="172"/>
      <c r="J576" s="172"/>
      <c r="K576" s="172"/>
      <c r="L576" s="172"/>
      <c r="M576" s="172"/>
      <c r="N576" s="172"/>
      <c r="O576" s="172"/>
      <c r="P576" s="172"/>
      <c r="Q576" s="172"/>
      <c r="R576" s="172"/>
      <c r="S576" s="172"/>
      <c r="T576" s="172"/>
      <c r="U576" s="172"/>
      <c r="V576" s="172"/>
      <c r="W576" s="172"/>
      <c r="X576" s="172"/>
      <c r="Y576" s="172"/>
      <c r="Z576" s="172"/>
      <c r="AA576" s="172"/>
      <c r="AB576" s="172"/>
    </row>
    <row r="577" spans="1:28" s="94" customFormat="1" ht="18" customHeight="1" x14ac:dyDescent="0.2">
      <c r="B577" s="172"/>
      <c r="C577" s="172"/>
      <c r="D577" s="172"/>
      <c r="E577" s="172"/>
      <c r="F577" s="172"/>
      <c r="G577" s="172"/>
      <c r="H577" s="172"/>
      <c r="I577" s="172"/>
      <c r="J577" s="172"/>
      <c r="K577" s="172"/>
      <c r="L577" s="172"/>
      <c r="M577" s="172"/>
      <c r="N577" s="172"/>
      <c r="O577" s="172"/>
      <c r="P577" s="172"/>
      <c r="Q577" s="172"/>
      <c r="R577" s="172"/>
      <c r="S577" s="172"/>
      <c r="T577" s="172"/>
      <c r="U577" s="172"/>
      <c r="V577" s="172"/>
      <c r="W577" s="172"/>
      <c r="X577" s="172"/>
      <c r="Y577" s="172"/>
      <c r="Z577" s="172"/>
      <c r="AA577" s="172"/>
      <c r="AB577" s="172"/>
    </row>
    <row r="578" spans="1:28" s="94" customFormat="1" ht="18" customHeight="1" x14ac:dyDescent="0.2">
      <c r="B578" s="172"/>
      <c r="C578" s="172"/>
      <c r="D578" s="172"/>
      <c r="E578" s="172"/>
      <c r="F578" s="172"/>
      <c r="G578" s="172"/>
      <c r="H578" s="172"/>
      <c r="I578" s="172"/>
      <c r="J578" s="172"/>
      <c r="K578" s="172"/>
      <c r="L578" s="172"/>
      <c r="M578" s="172"/>
      <c r="N578" s="172"/>
      <c r="O578" s="172"/>
      <c r="P578" s="172"/>
      <c r="Q578" s="172"/>
      <c r="R578" s="172"/>
      <c r="S578" s="172"/>
      <c r="T578" s="172"/>
      <c r="U578" s="172"/>
      <c r="V578" s="172"/>
      <c r="W578" s="172"/>
      <c r="X578" s="172"/>
      <c r="Y578" s="172"/>
      <c r="Z578" s="172"/>
      <c r="AA578" s="172"/>
      <c r="AB578" s="172"/>
    </row>
    <row r="579" spans="1:28" s="94" customFormat="1" ht="18" customHeight="1" x14ac:dyDescent="0.2">
      <c r="B579" s="172"/>
      <c r="C579" s="172"/>
      <c r="D579" s="172"/>
      <c r="E579" s="172"/>
      <c r="F579" s="172"/>
      <c r="G579" s="172"/>
      <c r="H579" s="172"/>
      <c r="I579" s="172"/>
      <c r="J579" s="172"/>
      <c r="K579" s="172"/>
      <c r="L579" s="172"/>
      <c r="M579" s="172"/>
      <c r="N579" s="172"/>
      <c r="O579" s="172"/>
      <c r="P579" s="172"/>
      <c r="Q579" s="172"/>
      <c r="R579" s="172"/>
      <c r="S579" s="172"/>
      <c r="T579" s="172"/>
      <c r="U579" s="172"/>
      <c r="V579" s="172"/>
      <c r="W579" s="172"/>
      <c r="X579" s="172"/>
      <c r="Y579" s="172"/>
      <c r="Z579" s="172"/>
      <c r="AA579" s="172"/>
      <c r="AB579" s="172"/>
    </row>
    <row r="580" spans="1:28" s="94" customFormat="1" ht="18" customHeight="1" x14ac:dyDescent="0.2">
      <c r="B580" s="172"/>
      <c r="C580" s="172"/>
      <c r="D580" s="172"/>
      <c r="E580" s="172"/>
      <c r="F580" s="172"/>
      <c r="G580" s="172"/>
      <c r="H580" s="172"/>
      <c r="I580" s="172"/>
      <c r="J580" s="172"/>
      <c r="K580" s="172"/>
      <c r="L580" s="172"/>
      <c r="M580" s="172"/>
      <c r="N580" s="172"/>
      <c r="O580" s="172"/>
      <c r="P580" s="172"/>
      <c r="Q580" s="172"/>
      <c r="R580" s="172"/>
      <c r="S580" s="172"/>
      <c r="T580" s="172"/>
      <c r="U580" s="172"/>
      <c r="V580" s="172"/>
      <c r="W580" s="172"/>
      <c r="X580" s="172"/>
      <c r="Y580" s="172"/>
      <c r="Z580" s="172"/>
      <c r="AA580" s="172"/>
      <c r="AB580" s="172"/>
    </row>
    <row r="581" spans="1:28" s="94" customFormat="1" ht="18" customHeight="1" x14ac:dyDescent="0.2">
      <c r="B581" s="172"/>
      <c r="C581" s="172"/>
      <c r="D581" s="172"/>
      <c r="E581" s="172"/>
      <c r="F581" s="172"/>
      <c r="G581" s="172"/>
      <c r="H581" s="172"/>
      <c r="I581" s="172"/>
      <c r="J581" s="172"/>
      <c r="K581" s="172"/>
      <c r="L581" s="172"/>
      <c r="M581" s="172"/>
      <c r="N581" s="172"/>
      <c r="O581" s="172"/>
      <c r="P581" s="172"/>
      <c r="Q581" s="172"/>
      <c r="R581" s="172"/>
      <c r="S581" s="172"/>
      <c r="T581" s="172"/>
      <c r="U581" s="172"/>
      <c r="V581" s="172"/>
      <c r="W581" s="172"/>
      <c r="X581" s="172"/>
      <c r="Y581" s="172"/>
      <c r="Z581" s="172"/>
      <c r="AA581" s="172"/>
      <c r="AB581" s="172"/>
    </row>
    <row r="582" spans="1:28" s="94" customFormat="1" ht="18" customHeight="1" x14ac:dyDescent="0.2">
      <c r="B582" s="172"/>
      <c r="C582" s="172"/>
      <c r="D582" s="172"/>
      <c r="E582" s="172"/>
      <c r="F582" s="172"/>
      <c r="G582" s="172"/>
      <c r="H582" s="172"/>
      <c r="I582" s="172"/>
      <c r="J582" s="172"/>
      <c r="K582" s="172"/>
      <c r="L582" s="172"/>
      <c r="M582" s="172"/>
      <c r="N582" s="172"/>
      <c r="O582" s="172"/>
      <c r="P582" s="172"/>
      <c r="Q582" s="172"/>
      <c r="R582" s="172"/>
      <c r="S582" s="172"/>
      <c r="T582" s="172"/>
      <c r="U582" s="172"/>
      <c r="V582" s="172"/>
      <c r="W582" s="172"/>
      <c r="X582" s="172"/>
      <c r="Y582" s="172"/>
      <c r="Z582" s="172"/>
      <c r="AA582" s="172"/>
      <c r="AB582" s="172"/>
    </row>
    <row r="583" spans="1:28" s="94" customFormat="1" ht="18" customHeight="1" x14ac:dyDescent="0.2">
      <c r="B583" s="172"/>
      <c r="C583" s="172"/>
      <c r="D583" s="172"/>
      <c r="E583" s="172"/>
      <c r="F583" s="172"/>
      <c r="G583" s="172"/>
      <c r="H583" s="172"/>
      <c r="I583" s="172"/>
      <c r="J583" s="172"/>
      <c r="K583" s="172"/>
      <c r="L583" s="172"/>
      <c r="M583" s="172"/>
      <c r="N583" s="172"/>
      <c r="O583" s="172"/>
      <c r="P583" s="172"/>
      <c r="Q583" s="172"/>
      <c r="R583" s="172"/>
      <c r="S583" s="172"/>
      <c r="T583" s="172"/>
      <c r="U583" s="172"/>
      <c r="V583" s="172"/>
      <c r="W583" s="172"/>
      <c r="X583" s="172"/>
      <c r="Y583" s="172"/>
      <c r="Z583" s="172"/>
      <c r="AA583" s="172"/>
      <c r="AB583" s="172"/>
    </row>
    <row r="584" spans="1:28" s="94" customFormat="1" ht="18" customHeight="1" x14ac:dyDescent="0.2">
      <c r="B584" s="198"/>
      <c r="C584" s="198"/>
      <c r="D584" s="198"/>
      <c r="E584" s="198"/>
      <c r="F584" s="198"/>
      <c r="G584" s="198"/>
      <c r="H584" s="198"/>
      <c r="I584" s="198"/>
      <c r="J584" s="198"/>
      <c r="K584" s="198"/>
      <c r="L584" s="198"/>
      <c r="M584" s="198"/>
      <c r="N584" s="198"/>
      <c r="O584" s="198"/>
      <c r="P584" s="198"/>
      <c r="Q584" s="198"/>
      <c r="R584" s="198"/>
      <c r="S584" s="198"/>
      <c r="T584" s="198"/>
      <c r="U584" s="198"/>
      <c r="V584" s="198"/>
      <c r="W584" s="198"/>
      <c r="X584" s="198"/>
      <c r="Y584" s="198"/>
      <c r="Z584" s="198"/>
      <c r="AA584" s="198"/>
      <c r="AB584" s="198"/>
    </row>
    <row r="585" spans="1:28" s="94" customFormat="1" ht="18" customHeight="1" x14ac:dyDescent="0.2">
      <c r="B585" s="247" t="s">
        <v>559</v>
      </c>
      <c r="C585" s="172"/>
      <c r="D585" s="172"/>
      <c r="E585" s="172"/>
      <c r="F585" s="172"/>
      <c r="G585" s="172"/>
      <c r="H585" s="172"/>
      <c r="I585" s="172"/>
      <c r="J585" s="172"/>
      <c r="K585" s="172"/>
      <c r="L585" s="172"/>
      <c r="M585" s="172"/>
      <c r="N585" s="172"/>
      <c r="O585" s="172"/>
      <c r="P585" s="172"/>
      <c r="Q585" s="172"/>
      <c r="R585" s="172"/>
      <c r="S585" s="172"/>
      <c r="T585" s="172"/>
      <c r="U585" s="172"/>
      <c r="V585" s="172"/>
      <c r="W585" s="172"/>
      <c r="X585" s="172"/>
      <c r="Y585" s="172"/>
      <c r="Z585" s="172"/>
      <c r="AA585" s="172"/>
      <c r="AB585" s="172"/>
    </row>
    <row r="586" spans="1:28" s="94" customFormat="1" ht="8.15" customHeight="1" x14ac:dyDescent="0.2">
      <c r="B586" s="213"/>
      <c r="C586" s="198"/>
      <c r="D586" s="198"/>
      <c r="E586" s="198"/>
      <c r="F586" s="198"/>
      <c r="G586" s="198"/>
      <c r="H586" s="198"/>
      <c r="I586" s="198"/>
      <c r="J586" s="198"/>
      <c r="K586" s="198"/>
      <c r="L586" s="198"/>
      <c r="M586" s="198"/>
      <c r="N586" s="198"/>
      <c r="O586" s="198"/>
      <c r="P586" s="198"/>
      <c r="Q586" s="198"/>
      <c r="R586" s="198"/>
      <c r="S586" s="198"/>
      <c r="T586" s="198"/>
      <c r="U586" s="198"/>
      <c r="V586" s="198"/>
      <c r="W586" s="198"/>
      <c r="X586" s="198"/>
      <c r="Y586" s="198"/>
      <c r="Z586" s="198"/>
      <c r="AA586" s="198"/>
      <c r="AB586" s="198"/>
    </row>
    <row r="587" spans="1:28" s="94" customFormat="1" ht="18" customHeight="1" x14ac:dyDescent="0.2">
      <c r="A587" s="94" t="s">
        <v>699</v>
      </c>
    </row>
    <row r="588" spans="1:28" s="94" customFormat="1" ht="18" customHeight="1" x14ac:dyDescent="0.2">
      <c r="V588" s="94" t="s">
        <v>725</v>
      </c>
    </row>
    <row r="589" spans="1:28" s="94" customFormat="1" ht="18" customHeight="1" x14ac:dyDescent="0.2">
      <c r="B589" s="172"/>
      <c r="C589" s="172"/>
      <c r="D589" s="172"/>
      <c r="E589" s="172"/>
      <c r="F589" s="172"/>
      <c r="G589" s="172"/>
      <c r="H589" s="172"/>
      <c r="I589" s="172"/>
      <c r="J589" s="172"/>
      <c r="K589" s="172"/>
      <c r="L589" s="172"/>
      <c r="M589" s="172"/>
      <c r="N589" s="172"/>
      <c r="O589" s="172"/>
      <c r="P589" s="172"/>
      <c r="Q589" s="172"/>
      <c r="R589" s="172"/>
      <c r="S589" s="172"/>
      <c r="T589" s="172"/>
      <c r="U589" s="172"/>
      <c r="V589" s="172"/>
      <c r="W589" s="172"/>
      <c r="X589" s="172"/>
      <c r="Y589" s="172"/>
      <c r="Z589" s="172"/>
      <c r="AA589" s="172"/>
      <c r="AB589" s="172"/>
    </row>
    <row r="590" spans="1:28" s="94" customFormat="1" ht="18" customHeight="1" x14ac:dyDescent="0.2">
      <c r="B590" s="172"/>
      <c r="C590" s="172"/>
      <c r="D590" s="172"/>
      <c r="E590" s="172"/>
      <c r="F590" s="172"/>
      <c r="G590" s="172"/>
      <c r="H590" s="172"/>
      <c r="I590" s="172"/>
      <c r="J590" s="172"/>
      <c r="K590" s="172"/>
      <c r="L590" s="172"/>
      <c r="M590" s="172"/>
      <c r="N590" s="172"/>
      <c r="O590" s="172"/>
      <c r="P590" s="172"/>
      <c r="Q590" s="172"/>
      <c r="R590" s="172"/>
      <c r="S590" s="172"/>
      <c r="T590" s="172"/>
      <c r="U590" s="172"/>
      <c r="V590" s="172"/>
      <c r="W590" s="172"/>
      <c r="X590" s="172"/>
      <c r="Y590" s="172"/>
      <c r="Z590" s="172"/>
      <c r="AA590" s="172"/>
      <c r="AB590" s="172"/>
    </row>
    <row r="591" spans="1:28" s="94" customFormat="1" ht="18" customHeight="1" x14ac:dyDescent="0.2">
      <c r="B591" s="172"/>
      <c r="C591" s="172"/>
      <c r="D591" s="172"/>
      <c r="E591" s="172"/>
      <c r="F591" s="172"/>
      <c r="G591" s="172"/>
      <c r="H591" s="172"/>
      <c r="I591" s="172"/>
      <c r="J591" s="172"/>
      <c r="K591" s="172"/>
      <c r="L591" s="172"/>
      <c r="M591" s="172"/>
      <c r="N591" s="172"/>
      <c r="O591" s="172"/>
      <c r="P591" s="172"/>
      <c r="Q591" s="172"/>
      <c r="R591" s="172"/>
      <c r="S591" s="172"/>
      <c r="T591" s="172"/>
      <c r="U591" s="172"/>
      <c r="V591" s="172"/>
      <c r="W591" s="172"/>
      <c r="X591" s="172"/>
      <c r="Y591" s="172"/>
      <c r="Z591" s="172"/>
      <c r="AA591" s="172"/>
      <c r="AB591" s="172"/>
    </row>
    <row r="592" spans="1:28" s="94" customFormat="1" ht="18" customHeight="1" x14ac:dyDescent="0.2">
      <c r="B592" s="172"/>
      <c r="C592" s="172"/>
      <c r="D592" s="172"/>
      <c r="E592" s="172"/>
      <c r="F592" s="172"/>
      <c r="G592" s="172"/>
      <c r="H592" s="172"/>
      <c r="I592" s="172"/>
      <c r="J592" s="172"/>
      <c r="K592" s="172"/>
      <c r="L592" s="172"/>
      <c r="M592" s="172"/>
      <c r="N592" s="172"/>
      <c r="O592" s="172"/>
      <c r="P592" s="172"/>
      <c r="Q592" s="172"/>
      <c r="R592" s="172"/>
      <c r="S592" s="172"/>
      <c r="T592" s="172"/>
      <c r="U592" s="172"/>
      <c r="V592" s="172"/>
      <c r="W592" s="172"/>
      <c r="X592" s="172"/>
      <c r="Y592" s="172"/>
      <c r="Z592" s="172"/>
      <c r="AA592" s="172"/>
      <c r="AB592" s="172"/>
    </row>
    <row r="593" spans="1:28" s="94" customFormat="1" ht="18" customHeight="1" x14ac:dyDescent="0.2">
      <c r="B593" s="172"/>
      <c r="C593" s="172"/>
      <c r="D593" s="172"/>
      <c r="E593" s="172"/>
      <c r="F593" s="172"/>
      <c r="G593" s="172"/>
      <c r="H593" s="172"/>
      <c r="I593" s="172"/>
      <c r="J593" s="172"/>
      <c r="K593" s="172"/>
      <c r="L593" s="172"/>
      <c r="M593" s="172"/>
      <c r="N593" s="172"/>
      <c r="O593" s="172"/>
      <c r="P593" s="172"/>
      <c r="Q593" s="172"/>
      <c r="R593" s="172"/>
      <c r="S593" s="172"/>
      <c r="T593" s="172"/>
      <c r="U593" s="172"/>
      <c r="V593" s="172"/>
      <c r="W593" s="172"/>
      <c r="X593" s="172"/>
      <c r="Y593" s="172"/>
      <c r="Z593" s="172"/>
      <c r="AA593" s="172"/>
      <c r="AB593" s="172"/>
    </row>
    <row r="594" spans="1:28" s="94" customFormat="1" ht="18" customHeight="1" x14ac:dyDescent="0.2">
      <c r="B594" s="172"/>
      <c r="C594" s="172"/>
      <c r="D594" s="172"/>
      <c r="E594" s="172"/>
      <c r="F594" s="172"/>
      <c r="G594" s="172"/>
      <c r="H594" s="172"/>
      <c r="I594" s="172"/>
      <c r="J594" s="172"/>
      <c r="K594" s="172"/>
      <c r="L594" s="172"/>
      <c r="M594" s="172"/>
      <c r="N594" s="172"/>
      <c r="O594" s="172"/>
      <c r="P594" s="172"/>
      <c r="Q594" s="172"/>
      <c r="R594" s="172"/>
      <c r="S594" s="172"/>
      <c r="T594" s="172"/>
      <c r="U594" s="172"/>
      <c r="V594" s="172"/>
      <c r="W594" s="172"/>
      <c r="X594" s="172"/>
      <c r="Y594" s="172"/>
      <c r="Z594" s="172"/>
      <c r="AA594" s="172"/>
      <c r="AB594" s="172"/>
    </row>
    <row r="595" spans="1:28" s="94" customFormat="1" ht="18" customHeight="1" x14ac:dyDescent="0.2">
      <c r="B595" s="172"/>
      <c r="C595" s="172"/>
      <c r="D595" s="172"/>
      <c r="E595" s="172"/>
      <c r="F595" s="172"/>
      <c r="G595" s="172"/>
      <c r="H595" s="172"/>
      <c r="I595" s="172"/>
      <c r="J595" s="172"/>
      <c r="K595" s="172"/>
      <c r="L595" s="172"/>
      <c r="M595" s="172"/>
      <c r="N595" s="172"/>
      <c r="O595" s="172"/>
      <c r="P595" s="172"/>
      <c r="Q595" s="172"/>
      <c r="R595" s="172"/>
      <c r="S595" s="172"/>
      <c r="T595" s="172"/>
      <c r="U595" s="172"/>
      <c r="V595" s="172"/>
      <c r="W595" s="172"/>
      <c r="X595" s="172"/>
      <c r="Y595" s="172"/>
      <c r="Z595" s="172"/>
      <c r="AA595" s="172"/>
      <c r="AB595" s="172"/>
    </row>
    <row r="596" spans="1:28" s="94" customFormat="1" ht="18" customHeight="1" x14ac:dyDescent="0.2">
      <c r="B596" s="172"/>
      <c r="C596" s="172"/>
      <c r="D596" s="172"/>
      <c r="E596" s="172"/>
      <c r="F596" s="172"/>
      <c r="G596" s="172"/>
      <c r="H596" s="172"/>
      <c r="I596" s="172"/>
      <c r="J596" s="172"/>
      <c r="K596" s="172"/>
      <c r="L596" s="172"/>
      <c r="M596" s="172"/>
      <c r="N596" s="172"/>
      <c r="O596" s="172"/>
      <c r="P596" s="172"/>
      <c r="Q596" s="172"/>
      <c r="R596" s="172"/>
      <c r="S596" s="172"/>
      <c r="T596" s="172"/>
      <c r="U596" s="172"/>
      <c r="V596" s="172"/>
      <c r="W596" s="172"/>
      <c r="X596" s="172"/>
      <c r="Y596" s="172"/>
      <c r="Z596" s="172"/>
      <c r="AA596" s="172"/>
      <c r="AB596" s="172"/>
    </row>
    <row r="597" spans="1:28" s="94" customFormat="1" ht="18" customHeight="1" x14ac:dyDescent="0.2">
      <c r="B597" s="172"/>
      <c r="C597" s="172"/>
      <c r="D597" s="172"/>
      <c r="E597" s="172"/>
      <c r="F597" s="172"/>
      <c r="G597" s="172"/>
      <c r="H597" s="172"/>
      <c r="I597" s="172"/>
      <c r="J597" s="172"/>
      <c r="K597" s="172"/>
      <c r="L597" s="172"/>
      <c r="M597" s="172"/>
      <c r="N597" s="172"/>
      <c r="O597" s="172"/>
      <c r="P597" s="172"/>
      <c r="Q597" s="172"/>
      <c r="R597" s="172"/>
      <c r="S597" s="172"/>
      <c r="T597" s="172"/>
      <c r="U597" s="172"/>
      <c r="V597" s="172"/>
      <c r="W597" s="172"/>
      <c r="X597" s="172"/>
      <c r="Y597" s="172"/>
      <c r="Z597" s="172"/>
      <c r="AA597" s="172"/>
      <c r="AB597" s="172"/>
    </row>
    <row r="598" spans="1:28" s="94" customFormat="1" ht="18" customHeight="1" x14ac:dyDescent="0.2">
      <c r="B598" s="198"/>
      <c r="C598" s="198"/>
      <c r="D598" s="198"/>
      <c r="E598" s="198"/>
      <c r="F598" s="198"/>
      <c r="G598" s="198"/>
      <c r="H598" s="198"/>
      <c r="I598" s="198"/>
      <c r="J598" s="198"/>
      <c r="K598" s="198"/>
      <c r="L598" s="198"/>
      <c r="M598" s="198"/>
      <c r="N598" s="198"/>
      <c r="O598" s="198"/>
      <c r="P598" s="198"/>
      <c r="Q598" s="198"/>
      <c r="R598" s="198"/>
      <c r="S598" s="198"/>
      <c r="T598" s="198"/>
      <c r="U598" s="198"/>
      <c r="V598" s="198"/>
      <c r="W598" s="198"/>
      <c r="X598" s="198"/>
      <c r="Y598" s="198"/>
      <c r="Z598" s="198"/>
      <c r="AA598" s="198"/>
      <c r="AB598" s="198"/>
    </row>
    <row r="599" spans="1:28" s="94" customFormat="1" ht="18" customHeight="1" x14ac:dyDescent="0.2">
      <c r="B599" s="198"/>
      <c r="C599" s="198"/>
      <c r="D599" s="198"/>
      <c r="E599" s="198"/>
      <c r="F599" s="198"/>
      <c r="G599" s="198"/>
      <c r="H599" s="198"/>
      <c r="I599" s="198"/>
      <c r="J599" s="198"/>
      <c r="K599" s="198"/>
      <c r="L599" s="198"/>
      <c r="M599" s="198"/>
      <c r="N599" s="198"/>
      <c r="O599" s="198"/>
      <c r="P599" s="198"/>
      <c r="Q599" s="198"/>
      <c r="R599" s="198"/>
      <c r="S599" s="198"/>
      <c r="T599" s="198"/>
      <c r="U599" s="198"/>
      <c r="V599" s="198"/>
      <c r="W599" s="198"/>
      <c r="X599" s="198"/>
      <c r="Y599" s="198"/>
      <c r="Z599" s="198"/>
      <c r="AA599" s="198"/>
      <c r="AB599" s="198"/>
    </row>
    <row r="600" spans="1:28" s="94" customFormat="1" ht="29.15" customHeight="1" x14ac:dyDescent="0.2">
      <c r="B600" s="313" t="s">
        <v>633</v>
      </c>
      <c r="C600" s="313"/>
      <c r="D600" s="313"/>
      <c r="E600" s="313"/>
      <c r="F600" s="313"/>
      <c r="G600" s="313"/>
      <c r="H600" s="313"/>
      <c r="I600" s="313"/>
      <c r="J600" s="313"/>
      <c r="K600" s="313"/>
      <c r="L600" s="313"/>
      <c r="M600" s="313"/>
      <c r="N600" s="313"/>
      <c r="O600" s="313"/>
      <c r="P600" s="313"/>
      <c r="Q600" s="313"/>
      <c r="R600" s="313"/>
      <c r="S600" s="313"/>
      <c r="T600" s="313"/>
      <c r="U600" s="313"/>
      <c r="V600" s="313"/>
      <c r="W600" s="313"/>
      <c r="X600" s="313"/>
      <c r="Y600" s="313"/>
      <c r="Z600" s="313"/>
      <c r="AA600" s="313"/>
      <c r="AB600" s="175"/>
    </row>
    <row r="601" spans="1:28" s="94" customFormat="1" ht="18" customHeight="1" x14ac:dyDescent="0.2">
      <c r="B601" s="213"/>
      <c r="C601" s="198"/>
      <c r="D601" s="213"/>
      <c r="E601" s="198"/>
      <c r="F601" s="198"/>
      <c r="G601" s="198"/>
      <c r="H601" s="198"/>
      <c r="I601" s="198"/>
      <c r="J601" s="198"/>
      <c r="K601" s="198"/>
      <c r="L601" s="198"/>
      <c r="M601" s="198"/>
      <c r="N601" s="198"/>
      <c r="O601" s="198"/>
      <c r="P601" s="198"/>
      <c r="Q601" s="198"/>
      <c r="R601" s="198"/>
      <c r="S601" s="198"/>
      <c r="T601" s="198"/>
      <c r="U601" s="198"/>
      <c r="V601" s="198"/>
      <c r="W601" s="198"/>
      <c r="X601" s="198"/>
      <c r="Y601" s="198"/>
      <c r="Z601" s="198"/>
      <c r="AA601" s="198"/>
      <c r="AB601" s="198"/>
    </row>
    <row r="602" spans="1:28" s="94" customFormat="1" ht="18" customHeight="1" x14ac:dyDescent="0.2">
      <c r="A602" s="94" t="s">
        <v>700</v>
      </c>
    </row>
    <row r="603" spans="1:28" s="94" customFormat="1" ht="18" customHeight="1" x14ac:dyDescent="0.2">
      <c r="U603" s="94" t="s">
        <v>725</v>
      </c>
    </row>
    <row r="604" spans="1:28" s="94" customFormat="1" ht="18" customHeight="1" x14ac:dyDescent="0.2">
      <c r="B604" s="172"/>
      <c r="C604" s="172"/>
      <c r="D604" s="172"/>
      <c r="E604" s="172"/>
      <c r="F604" s="172"/>
      <c r="G604" s="172"/>
      <c r="H604" s="172"/>
      <c r="I604" s="172"/>
      <c r="J604" s="172"/>
      <c r="K604" s="172"/>
      <c r="L604" s="172"/>
      <c r="M604" s="172"/>
      <c r="N604" s="172"/>
      <c r="O604" s="172"/>
      <c r="P604" s="172"/>
      <c r="Q604" s="172"/>
      <c r="R604" s="172"/>
      <c r="S604" s="172"/>
      <c r="T604" s="172"/>
      <c r="U604" s="172"/>
      <c r="V604" s="172"/>
      <c r="W604" s="172"/>
      <c r="X604" s="172"/>
      <c r="Y604" s="172"/>
      <c r="Z604" s="172"/>
      <c r="AA604" s="172"/>
      <c r="AB604" s="172"/>
    </row>
    <row r="605" spans="1:28" s="94" customFormat="1" ht="18" customHeight="1" x14ac:dyDescent="0.2">
      <c r="B605" s="172"/>
      <c r="C605" s="172"/>
      <c r="D605" s="172"/>
      <c r="E605" s="172"/>
      <c r="F605" s="172"/>
      <c r="G605" s="172"/>
      <c r="H605" s="172"/>
      <c r="I605" s="172"/>
      <c r="J605" s="172"/>
      <c r="K605" s="172"/>
      <c r="L605" s="172"/>
      <c r="M605" s="172"/>
      <c r="N605" s="172"/>
      <c r="O605" s="172"/>
      <c r="P605" s="172"/>
      <c r="Q605" s="172"/>
      <c r="R605" s="172"/>
      <c r="S605" s="172"/>
      <c r="T605" s="172"/>
      <c r="U605" s="172"/>
      <c r="V605" s="172"/>
      <c r="W605" s="172"/>
      <c r="X605" s="172"/>
      <c r="Y605" s="172"/>
      <c r="Z605" s="172"/>
      <c r="AA605" s="172"/>
      <c r="AB605" s="172"/>
    </row>
    <row r="606" spans="1:28" s="94" customFormat="1" ht="18" customHeight="1" x14ac:dyDescent="0.2">
      <c r="B606" s="172"/>
      <c r="C606" s="172"/>
      <c r="D606" s="172"/>
      <c r="E606" s="172"/>
      <c r="F606" s="172"/>
      <c r="G606" s="172"/>
      <c r="H606" s="172"/>
      <c r="I606" s="172"/>
      <c r="J606" s="172"/>
      <c r="K606" s="172"/>
      <c r="L606" s="172"/>
      <c r="M606" s="172"/>
      <c r="N606" s="172"/>
      <c r="O606" s="172"/>
      <c r="P606" s="172"/>
      <c r="Q606" s="172"/>
      <c r="R606" s="172"/>
      <c r="S606" s="172"/>
      <c r="T606" s="172"/>
      <c r="U606" s="172"/>
      <c r="V606" s="172"/>
      <c r="W606" s="172"/>
      <c r="X606" s="172"/>
      <c r="Y606" s="172"/>
      <c r="Z606" s="172"/>
      <c r="AA606" s="172"/>
      <c r="AB606" s="172"/>
    </row>
    <row r="607" spans="1:28" s="94" customFormat="1" ht="18" customHeight="1" x14ac:dyDescent="0.2">
      <c r="B607" s="172"/>
      <c r="C607" s="172"/>
      <c r="D607" s="172"/>
      <c r="E607" s="172"/>
      <c r="F607" s="172"/>
      <c r="G607" s="172"/>
      <c r="H607" s="172"/>
      <c r="I607" s="172"/>
      <c r="J607" s="172"/>
      <c r="K607" s="172"/>
      <c r="L607" s="172"/>
      <c r="M607" s="172"/>
      <c r="N607" s="172"/>
      <c r="O607" s="172"/>
      <c r="P607" s="172"/>
      <c r="Q607" s="172"/>
      <c r="R607" s="172"/>
      <c r="S607" s="172"/>
      <c r="T607" s="172"/>
      <c r="U607" s="172"/>
      <c r="V607" s="172"/>
      <c r="W607" s="172"/>
      <c r="X607" s="172"/>
      <c r="Y607" s="172"/>
      <c r="Z607" s="172"/>
      <c r="AA607" s="172"/>
      <c r="AB607" s="172"/>
    </row>
    <row r="608" spans="1:28" s="94" customFormat="1" ht="18" customHeight="1" x14ac:dyDescent="0.2">
      <c r="B608" s="172"/>
      <c r="C608" s="172"/>
      <c r="D608" s="172"/>
      <c r="E608" s="172"/>
      <c r="F608" s="172"/>
      <c r="G608" s="172"/>
      <c r="H608" s="172"/>
      <c r="I608" s="172"/>
      <c r="J608" s="172"/>
      <c r="K608" s="172"/>
      <c r="L608" s="172"/>
      <c r="M608" s="172"/>
      <c r="N608" s="172"/>
      <c r="O608" s="172"/>
      <c r="P608" s="172"/>
      <c r="Q608" s="172"/>
      <c r="R608" s="172"/>
      <c r="S608" s="172"/>
      <c r="T608" s="172"/>
      <c r="U608" s="172"/>
      <c r="V608" s="172"/>
      <c r="W608" s="172"/>
      <c r="X608" s="172"/>
      <c r="Y608" s="172"/>
      <c r="Z608" s="172"/>
      <c r="AA608" s="172"/>
      <c r="AB608" s="172"/>
    </row>
    <row r="609" spans="1:29" s="94" customFormat="1" ht="18" customHeight="1" x14ac:dyDescent="0.2">
      <c r="B609" s="172"/>
      <c r="C609" s="172"/>
      <c r="D609" s="172"/>
      <c r="E609" s="172"/>
      <c r="F609" s="172"/>
      <c r="G609" s="172"/>
      <c r="H609" s="172"/>
      <c r="I609" s="172"/>
      <c r="J609" s="172"/>
      <c r="K609" s="172"/>
      <c r="L609" s="172"/>
      <c r="M609" s="172"/>
      <c r="N609" s="172"/>
      <c r="O609" s="172"/>
      <c r="P609" s="172"/>
      <c r="Q609" s="172"/>
      <c r="R609" s="172"/>
      <c r="S609" s="172"/>
      <c r="T609" s="172"/>
      <c r="U609" s="172"/>
      <c r="V609" s="172"/>
      <c r="W609" s="172"/>
      <c r="X609" s="172"/>
      <c r="Y609" s="172"/>
      <c r="Z609" s="172"/>
      <c r="AA609" s="172"/>
      <c r="AB609" s="172"/>
    </row>
    <row r="610" spans="1:29" s="94" customFormat="1" ht="18" customHeight="1" x14ac:dyDescent="0.2">
      <c r="B610" s="172"/>
      <c r="C610" s="172"/>
      <c r="D610" s="172"/>
      <c r="E610" s="172"/>
      <c r="F610" s="172"/>
      <c r="G610" s="172"/>
      <c r="H610" s="172"/>
      <c r="I610" s="172"/>
      <c r="J610" s="172"/>
      <c r="K610" s="172"/>
      <c r="L610" s="172"/>
      <c r="M610" s="172"/>
      <c r="N610" s="172"/>
      <c r="O610" s="172"/>
      <c r="P610" s="172"/>
      <c r="Q610" s="172"/>
      <c r="R610" s="172"/>
      <c r="S610" s="172"/>
      <c r="T610" s="172"/>
      <c r="U610" s="172"/>
      <c r="V610" s="172"/>
      <c r="W610" s="172"/>
      <c r="X610" s="172"/>
      <c r="Y610" s="172"/>
      <c r="Z610" s="172"/>
      <c r="AA610" s="172"/>
      <c r="AB610" s="172"/>
    </row>
    <row r="611" spans="1:29" s="94" customFormat="1" ht="18" customHeight="1" x14ac:dyDescent="0.2">
      <c r="B611" s="172"/>
      <c r="C611" s="172"/>
      <c r="D611" s="172"/>
      <c r="E611" s="172"/>
      <c r="F611" s="172"/>
      <c r="G611" s="172"/>
      <c r="H611" s="172"/>
      <c r="I611" s="172"/>
      <c r="J611" s="172"/>
      <c r="K611" s="172"/>
      <c r="L611" s="172"/>
      <c r="M611" s="172"/>
      <c r="N611" s="172"/>
      <c r="O611" s="172"/>
      <c r="P611" s="172"/>
      <c r="Q611" s="172"/>
      <c r="R611" s="172"/>
      <c r="S611" s="172"/>
      <c r="T611" s="172"/>
      <c r="U611" s="172"/>
      <c r="V611" s="172"/>
      <c r="W611" s="172"/>
      <c r="X611" s="172"/>
      <c r="Y611" s="172"/>
      <c r="Z611" s="172"/>
      <c r="AA611" s="172"/>
      <c r="AB611" s="172"/>
    </row>
    <row r="612" spans="1:29" s="94" customFormat="1" ht="18" customHeight="1" x14ac:dyDescent="0.2">
      <c r="B612" s="187"/>
      <c r="C612" s="187"/>
      <c r="D612" s="187"/>
      <c r="E612" s="187"/>
      <c r="F612" s="187"/>
      <c r="G612" s="187"/>
      <c r="H612" s="187"/>
      <c r="I612" s="187"/>
      <c r="J612" s="187"/>
      <c r="K612" s="187"/>
      <c r="L612" s="187"/>
      <c r="M612" s="187"/>
      <c r="N612" s="187"/>
      <c r="O612" s="187"/>
      <c r="P612" s="187"/>
      <c r="Q612" s="187"/>
      <c r="R612" s="187"/>
      <c r="S612" s="187"/>
      <c r="T612" s="187"/>
      <c r="U612" s="187"/>
      <c r="V612" s="187"/>
      <c r="W612" s="187"/>
      <c r="X612" s="187"/>
      <c r="Y612" s="187"/>
      <c r="Z612" s="187"/>
      <c r="AA612" s="187"/>
      <c r="AB612" s="187"/>
    </row>
    <row r="613" spans="1:29" s="94" customFormat="1" ht="18" customHeight="1" x14ac:dyDescent="0.2">
      <c r="B613" s="187"/>
      <c r="C613" s="187"/>
      <c r="D613" s="187"/>
      <c r="E613" s="187"/>
      <c r="F613" s="187"/>
      <c r="G613" s="187"/>
      <c r="H613" s="187"/>
      <c r="I613" s="187"/>
      <c r="J613" s="187"/>
      <c r="K613" s="187"/>
      <c r="L613" s="187"/>
      <c r="M613" s="187"/>
      <c r="N613" s="187"/>
      <c r="O613" s="187"/>
      <c r="P613" s="187"/>
      <c r="Q613" s="187"/>
      <c r="R613" s="187"/>
      <c r="S613" s="187"/>
      <c r="T613" s="187"/>
      <c r="U613" s="187"/>
      <c r="V613" s="187"/>
      <c r="W613" s="187"/>
      <c r="X613" s="187"/>
      <c r="Y613" s="187"/>
      <c r="Z613" s="187"/>
      <c r="AA613" s="187"/>
      <c r="AB613" s="187"/>
    </row>
    <row r="614" spans="1:29" s="94" customFormat="1" ht="18" customHeight="1" x14ac:dyDescent="0.2">
      <c r="B614" s="187"/>
      <c r="C614" s="187"/>
      <c r="D614" s="187"/>
      <c r="E614" s="187"/>
      <c r="F614" s="187"/>
      <c r="G614" s="187"/>
      <c r="H614" s="187"/>
      <c r="I614" s="187"/>
      <c r="J614" s="187"/>
      <c r="K614" s="187"/>
      <c r="L614" s="187"/>
      <c r="M614" s="187"/>
      <c r="N614" s="187"/>
      <c r="O614" s="187"/>
      <c r="P614" s="187"/>
      <c r="Q614" s="187"/>
      <c r="R614" s="187"/>
      <c r="S614" s="187"/>
      <c r="T614" s="187"/>
      <c r="U614" s="187"/>
      <c r="V614" s="187"/>
      <c r="W614" s="187"/>
      <c r="X614" s="187"/>
      <c r="Y614" s="187"/>
      <c r="Z614" s="187"/>
      <c r="AA614" s="187"/>
      <c r="AB614" s="187"/>
    </row>
    <row r="615" spans="1:29" s="94" customFormat="1" ht="18" customHeight="1" x14ac:dyDescent="0.2">
      <c r="B615" s="187"/>
      <c r="C615" s="187"/>
      <c r="D615" s="187"/>
      <c r="E615" s="187"/>
      <c r="F615" s="187"/>
      <c r="G615" s="187"/>
      <c r="H615" s="187"/>
      <c r="I615" s="187"/>
      <c r="J615" s="187"/>
      <c r="K615" s="187"/>
      <c r="L615" s="187"/>
      <c r="M615" s="187"/>
      <c r="N615" s="187"/>
      <c r="O615" s="187"/>
      <c r="P615" s="187"/>
      <c r="Q615" s="187"/>
      <c r="R615" s="187"/>
      <c r="S615" s="187"/>
      <c r="T615" s="187"/>
      <c r="U615" s="187"/>
      <c r="V615" s="187"/>
      <c r="W615" s="187"/>
      <c r="X615" s="187"/>
      <c r="Y615" s="187"/>
      <c r="Z615" s="187"/>
      <c r="AA615" s="187"/>
      <c r="AB615" s="187"/>
    </row>
    <row r="616" spans="1:29" s="94" customFormat="1" ht="18" customHeight="1" x14ac:dyDescent="0.2">
      <c r="B616" s="187"/>
      <c r="C616" s="187"/>
      <c r="D616" s="187"/>
      <c r="E616" s="187"/>
      <c r="F616" s="187"/>
      <c r="G616" s="187"/>
      <c r="H616" s="187"/>
      <c r="I616" s="187"/>
      <c r="J616" s="187"/>
      <c r="K616" s="187"/>
      <c r="L616" s="187"/>
      <c r="M616" s="187"/>
      <c r="N616" s="187"/>
      <c r="O616" s="187"/>
      <c r="P616" s="187"/>
      <c r="Q616" s="187"/>
      <c r="R616" s="187"/>
      <c r="S616" s="187"/>
      <c r="T616" s="187"/>
      <c r="U616" s="187"/>
      <c r="V616" s="187"/>
      <c r="W616" s="187"/>
      <c r="X616" s="187"/>
      <c r="Y616" s="187"/>
      <c r="Z616" s="187"/>
      <c r="AA616" s="187"/>
      <c r="AB616" s="187"/>
    </row>
    <row r="617" spans="1:29" s="94" customFormat="1" ht="18" customHeight="1" x14ac:dyDescent="0.2">
      <c r="B617" s="187"/>
      <c r="C617" s="187"/>
      <c r="D617" s="187"/>
      <c r="E617" s="187"/>
      <c r="F617" s="187"/>
      <c r="G617" s="187"/>
      <c r="H617" s="187"/>
      <c r="I617" s="187"/>
      <c r="J617" s="187"/>
      <c r="K617" s="187"/>
      <c r="L617" s="187"/>
      <c r="M617" s="187"/>
      <c r="N617" s="187"/>
      <c r="O617" s="187"/>
      <c r="P617" s="187"/>
      <c r="Q617" s="187"/>
      <c r="R617" s="187"/>
      <c r="S617" s="187"/>
      <c r="T617" s="187"/>
      <c r="U617" s="187"/>
      <c r="V617" s="187"/>
      <c r="W617" s="187"/>
      <c r="X617" s="187"/>
      <c r="Y617" s="187"/>
      <c r="Z617" s="187"/>
      <c r="AA617" s="187"/>
      <c r="AB617" s="187"/>
    </row>
    <row r="618" spans="1:29" s="94" customFormat="1" ht="18" customHeight="1" x14ac:dyDescent="0.2">
      <c r="B618" s="189"/>
      <c r="C618" s="189"/>
      <c r="D618" s="189"/>
      <c r="E618" s="189"/>
      <c r="F618" s="189"/>
      <c r="G618" s="189"/>
      <c r="H618" s="189"/>
      <c r="I618" s="189"/>
      <c r="J618" s="189"/>
      <c r="K618" s="189"/>
      <c r="L618" s="189"/>
      <c r="M618" s="189"/>
      <c r="N618" s="189"/>
      <c r="O618" s="189"/>
      <c r="P618" s="189"/>
      <c r="Q618" s="189"/>
      <c r="R618" s="189"/>
      <c r="S618" s="189"/>
      <c r="T618" s="189"/>
      <c r="U618" s="189"/>
      <c r="V618" s="189"/>
      <c r="W618" s="189"/>
      <c r="X618" s="189"/>
      <c r="Y618" s="189"/>
      <c r="Z618" s="189"/>
      <c r="AA618" s="189"/>
      <c r="AB618" s="189"/>
    </row>
    <row r="619" spans="1:29" s="94" customFormat="1" ht="18" customHeight="1" thickBot="1" x14ac:dyDescent="0.25">
      <c r="B619" s="198"/>
      <c r="C619" s="198"/>
      <c r="D619" s="198"/>
      <c r="E619" s="198"/>
      <c r="F619" s="198"/>
      <c r="G619" s="198"/>
      <c r="H619" s="198"/>
      <c r="I619" s="198"/>
      <c r="J619" s="198"/>
      <c r="K619" s="198"/>
      <c r="L619" s="198"/>
      <c r="M619" s="198"/>
      <c r="N619" s="198"/>
      <c r="O619" s="198"/>
      <c r="P619" s="198"/>
      <c r="Q619" s="198"/>
      <c r="R619" s="198"/>
      <c r="S619" s="198"/>
      <c r="T619" s="198"/>
      <c r="U619" s="198"/>
      <c r="V619" s="198"/>
      <c r="W619" s="198"/>
      <c r="X619" s="198"/>
      <c r="Y619" s="198"/>
      <c r="Z619" s="198"/>
      <c r="AA619" s="198"/>
      <c r="AB619" s="198"/>
    </row>
    <row r="620" spans="1:29" s="94" customFormat="1" ht="18" customHeight="1" x14ac:dyDescent="0.2">
      <c r="B620" s="263" t="s">
        <v>726</v>
      </c>
      <c r="C620" s="264"/>
      <c r="D620" s="264"/>
      <c r="E620" s="264"/>
      <c r="F620" s="264"/>
      <c r="G620" s="264"/>
      <c r="H620" s="264"/>
      <c r="I620" s="264"/>
      <c r="J620" s="264"/>
      <c r="K620" s="264"/>
      <c r="L620" s="264"/>
      <c r="M620" s="264"/>
      <c r="N620" s="264"/>
      <c r="O620" s="264"/>
      <c r="P620" s="264"/>
      <c r="Q620" s="264"/>
      <c r="R620" s="264"/>
      <c r="S620" s="264"/>
      <c r="T620" s="264"/>
      <c r="U620" s="264"/>
      <c r="V620" s="264"/>
      <c r="W620" s="264"/>
      <c r="X620" s="264"/>
      <c r="Y620" s="264"/>
      <c r="Z620" s="264"/>
      <c r="AA620" s="264"/>
      <c r="AB620" s="265"/>
    </row>
    <row r="621" spans="1:29" s="94" customFormat="1" ht="18" customHeight="1" thickBot="1" x14ac:dyDescent="0.25">
      <c r="B621" s="269"/>
      <c r="C621" s="270"/>
      <c r="D621" s="270"/>
      <c r="E621" s="270"/>
      <c r="F621" s="270"/>
      <c r="G621" s="270"/>
      <c r="H621" s="270"/>
      <c r="I621" s="270"/>
      <c r="J621" s="270"/>
      <c r="K621" s="270"/>
      <c r="L621" s="270"/>
      <c r="M621" s="270"/>
      <c r="N621" s="270"/>
      <c r="O621" s="270"/>
      <c r="P621" s="270"/>
      <c r="Q621" s="270"/>
      <c r="R621" s="270"/>
      <c r="S621" s="270"/>
      <c r="T621" s="270"/>
      <c r="U621" s="270"/>
      <c r="V621" s="270"/>
      <c r="W621" s="270"/>
      <c r="X621" s="270"/>
      <c r="Y621" s="270"/>
      <c r="Z621" s="270"/>
      <c r="AA621" s="270"/>
      <c r="AB621" s="271"/>
    </row>
    <row r="622" spans="1:29" s="94" customFormat="1" ht="18" customHeight="1" x14ac:dyDescent="0.2">
      <c r="B622" s="198"/>
      <c r="C622" s="198"/>
      <c r="D622" s="198"/>
      <c r="E622" s="198"/>
      <c r="F622" s="198"/>
      <c r="G622" s="198"/>
      <c r="H622" s="198"/>
      <c r="I622" s="198"/>
      <c r="J622" s="198"/>
      <c r="K622" s="198"/>
      <c r="L622" s="198"/>
      <c r="M622" s="198"/>
      <c r="N622" s="198"/>
      <c r="O622" s="198"/>
      <c r="P622" s="198"/>
      <c r="Q622" s="198"/>
      <c r="R622" s="198"/>
      <c r="S622" s="198"/>
      <c r="T622" s="198"/>
      <c r="U622" s="198"/>
      <c r="V622" s="198"/>
      <c r="W622" s="198"/>
      <c r="X622" s="198"/>
      <c r="Y622" s="198"/>
      <c r="Z622" s="198"/>
      <c r="AA622" s="198"/>
      <c r="AB622" s="198"/>
    </row>
    <row r="623" spans="1:29" s="94" customFormat="1" ht="18" customHeight="1" x14ac:dyDescent="0.2">
      <c r="A623" s="282" t="s">
        <v>701</v>
      </c>
      <c r="B623" s="282"/>
      <c r="C623" s="282"/>
      <c r="D623" s="282"/>
      <c r="E623" s="282"/>
      <c r="F623" s="282"/>
      <c r="G623" s="282"/>
      <c r="H623" s="282"/>
      <c r="I623" s="282"/>
      <c r="J623" s="282"/>
      <c r="K623" s="282"/>
      <c r="L623" s="282"/>
      <c r="M623" s="282"/>
      <c r="N623" s="282"/>
      <c r="O623" s="282"/>
      <c r="P623" s="282"/>
      <c r="Q623" s="282"/>
      <c r="R623" s="282"/>
      <c r="S623" s="282"/>
      <c r="T623" s="282"/>
      <c r="U623" s="282"/>
      <c r="V623" s="282"/>
      <c r="W623" s="282"/>
      <c r="X623" s="282"/>
      <c r="Y623" s="282"/>
      <c r="Z623" s="282"/>
      <c r="AA623" s="282"/>
      <c r="AB623" s="282"/>
      <c r="AC623" s="282"/>
    </row>
    <row r="624" spans="1:29" s="94" customFormat="1" ht="18" customHeight="1" x14ac:dyDescent="0.2">
      <c r="A624" s="282"/>
      <c r="B624" s="282"/>
      <c r="C624" s="282"/>
      <c r="D624" s="282"/>
      <c r="E624" s="282"/>
      <c r="F624" s="282"/>
      <c r="G624" s="282"/>
      <c r="H624" s="282"/>
      <c r="I624" s="282"/>
      <c r="J624" s="282"/>
      <c r="K624" s="282"/>
      <c r="L624" s="282"/>
      <c r="M624" s="282"/>
      <c r="N624" s="282"/>
      <c r="O624" s="282"/>
      <c r="P624" s="282"/>
      <c r="Q624" s="282"/>
      <c r="R624" s="282"/>
      <c r="S624" s="282"/>
      <c r="T624" s="282"/>
      <c r="U624" s="282"/>
      <c r="V624" s="282"/>
      <c r="W624" s="282"/>
      <c r="X624" s="282"/>
      <c r="Y624" s="282"/>
      <c r="Z624" s="282"/>
      <c r="AA624" s="282"/>
      <c r="AB624" s="282"/>
      <c r="AC624" s="282"/>
    </row>
    <row r="625" spans="1:28" s="94" customFormat="1" ht="18" customHeight="1" x14ac:dyDescent="0.2">
      <c r="A625" s="94" t="s">
        <v>702</v>
      </c>
    </row>
    <row r="626" spans="1:28" s="94" customFormat="1" ht="18" customHeight="1" x14ac:dyDescent="0.2">
      <c r="C626" s="94" t="s">
        <v>608</v>
      </c>
    </row>
    <row r="627" spans="1:28" s="94" customFormat="1" ht="18" customHeight="1" x14ac:dyDescent="0.2">
      <c r="B627" s="94" t="s">
        <v>593</v>
      </c>
      <c r="U627" s="94" t="s">
        <v>103</v>
      </c>
    </row>
    <row r="628" spans="1:28" s="94" customFormat="1" ht="18" customHeight="1" x14ac:dyDescent="0.2">
      <c r="B628" s="172"/>
      <c r="C628" s="172"/>
      <c r="D628" s="172"/>
      <c r="E628" s="172"/>
      <c r="F628" s="172"/>
      <c r="G628" s="172"/>
      <c r="H628" s="172"/>
      <c r="I628" s="172"/>
      <c r="J628" s="172"/>
      <c r="K628" s="172"/>
      <c r="L628" s="172"/>
      <c r="M628" s="172"/>
      <c r="N628" s="172"/>
      <c r="O628" s="172"/>
      <c r="P628" s="172"/>
      <c r="Q628" s="172"/>
      <c r="R628" s="172"/>
      <c r="S628" s="172"/>
      <c r="T628" s="172"/>
      <c r="U628" s="172"/>
      <c r="V628" s="172"/>
      <c r="W628" s="172"/>
      <c r="X628" s="172"/>
      <c r="Y628" s="172"/>
      <c r="Z628" s="172"/>
      <c r="AA628" s="172"/>
      <c r="AB628" s="172"/>
    </row>
    <row r="629" spans="1:28" s="94" customFormat="1" ht="18" customHeight="1" x14ac:dyDescent="0.2">
      <c r="B629" s="172"/>
      <c r="C629" s="172"/>
      <c r="D629" s="172"/>
      <c r="E629" s="172"/>
      <c r="F629" s="172"/>
      <c r="G629" s="172"/>
      <c r="H629" s="172"/>
      <c r="I629" s="172"/>
      <c r="J629" s="172"/>
      <c r="K629" s="172"/>
      <c r="L629" s="172"/>
      <c r="M629" s="172"/>
      <c r="N629" s="172"/>
      <c r="O629" s="172"/>
      <c r="P629" s="172"/>
      <c r="Q629" s="172"/>
      <c r="R629" s="172"/>
      <c r="S629" s="172"/>
      <c r="T629" s="172"/>
      <c r="U629" s="172"/>
      <c r="V629" s="172"/>
      <c r="W629" s="172"/>
      <c r="X629" s="172"/>
      <c r="Y629" s="172"/>
      <c r="Z629" s="172"/>
      <c r="AA629" s="172"/>
      <c r="AB629" s="172"/>
    </row>
    <row r="630" spans="1:28" s="94" customFormat="1" ht="18" customHeight="1" x14ac:dyDescent="0.2">
      <c r="B630" s="172"/>
      <c r="C630" s="172"/>
      <c r="D630" s="172"/>
      <c r="E630" s="172"/>
      <c r="F630" s="172"/>
      <c r="G630" s="172"/>
      <c r="H630" s="172"/>
      <c r="I630" s="172"/>
      <c r="J630" s="172"/>
      <c r="K630" s="172"/>
      <c r="L630" s="172"/>
      <c r="M630" s="172"/>
      <c r="N630" s="172"/>
      <c r="O630" s="172"/>
      <c r="P630" s="172"/>
      <c r="Q630" s="172"/>
      <c r="R630" s="172"/>
      <c r="S630" s="172"/>
      <c r="T630" s="172"/>
      <c r="U630" s="172"/>
      <c r="V630" s="172"/>
      <c r="W630" s="172"/>
      <c r="X630" s="172"/>
      <c r="Y630" s="172"/>
      <c r="Z630" s="172"/>
      <c r="AA630" s="172"/>
      <c r="AB630" s="172"/>
    </row>
    <row r="631" spans="1:28" s="94" customFormat="1" ht="18" customHeight="1" x14ac:dyDescent="0.2">
      <c r="B631" s="172"/>
      <c r="C631" s="172"/>
      <c r="D631" s="172"/>
      <c r="E631" s="172"/>
      <c r="F631" s="172"/>
      <c r="G631" s="172"/>
      <c r="H631" s="172"/>
      <c r="I631" s="172"/>
      <c r="J631" s="172"/>
      <c r="K631" s="172"/>
      <c r="L631" s="172"/>
      <c r="M631" s="172"/>
      <c r="N631" s="172"/>
      <c r="O631" s="172"/>
      <c r="P631" s="172"/>
      <c r="Q631" s="172"/>
      <c r="R631" s="172"/>
      <c r="S631" s="172"/>
      <c r="T631" s="172"/>
      <c r="U631" s="172"/>
      <c r="V631" s="172"/>
      <c r="W631" s="172"/>
      <c r="X631" s="172"/>
      <c r="Y631" s="172"/>
      <c r="Z631" s="172"/>
      <c r="AA631" s="172"/>
      <c r="AB631" s="172"/>
    </row>
    <row r="632" spans="1:28" s="94" customFormat="1" ht="18" customHeight="1" x14ac:dyDescent="0.2">
      <c r="B632" s="172"/>
      <c r="C632" s="172"/>
      <c r="D632" s="172"/>
      <c r="E632" s="172"/>
      <c r="F632" s="172"/>
      <c r="G632" s="172"/>
      <c r="H632" s="172"/>
      <c r="I632" s="172"/>
      <c r="J632" s="172"/>
      <c r="K632" s="172"/>
      <c r="L632" s="172"/>
      <c r="M632" s="172"/>
      <c r="N632" s="172"/>
      <c r="O632" s="172"/>
      <c r="P632" s="172"/>
      <c r="Q632" s="172"/>
      <c r="R632" s="172"/>
      <c r="S632" s="172"/>
      <c r="T632" s="172"/>
      <c r="U632" s="172"/>
      <c r="V632" s="172"/>
      <c r="W632" s="172"/>
      <c r="X632" s="172"/>
      <c r="Y632" s="172"/>
      <c r="Z632" s="172"/>
      <c r="AA632" s="172"/>
      <c r="AB632" s="172"/>
    </row>
    <row r="633" spans="1:28" s="94" customFormat="1" ht="18" customHeight="1" x14ac:dyDescent="0.2">
      <c r="B633" s="172"/>
      <c r="C633" s="172"/>
      <c r="D633" s="172"/>
      <c r="E633" s="172"/>
      <c r="F633" s="172"/>
      <c r="G633" s="172"/>
      <c r="H633" s="172"/>
      <c r="I633" s="172"/>
      <c r="J633" s="172"/>
      <c r="K633" s="172"/>
      <c r="L633" s="172"/>
      <c r="M633" s="172"/>
      <c r="N633" s="172"/>
      <c r="O633" s="172"/>
      <c r="P633" s="172"/>
      <c r="Q633" s="172"/>
      <c r="R633" s="172"/>
      <c r="S633" s="172"/>
      <c r="T633" s="172"/>
      <c r="U633" s="172"/>
      <c r="V633" s="172"/>
      <c r="W633" s="172"/>
      <c r="X633" s="172"/>
      <c r="Y633" s="172"/>
      <c r="Z633" s="172"/>
      <c r="AA633" s="172"/>
      <c r="AB633" s="172"/>
    </row>
    <row r="634" spans="1:28" s="94" customFormat="1" ht="18" customHeight="1" x14ac:dyDescent="0.2">
      <c r="B634" s="172"/>
      <c r="C634" s="172"/>
      <c r="D634" s="172"/>
      <c r="E634" s="172"/>
      <c r="F634" s="172"/>
      <c r="G634" s="172"/>
      <c r="H634" s="172"/>
      <c r="I634" s="172"/>
      <c r="J634" s="172"/>
      <c r="K634" s="172"/>
      <c r="L634" s="172"/>
      <c r="M634" s="172"/>
      <c r="N634" s="172"/>
      <c r="O634" s="172"/>
      <c r="P634" s="172"/>
      <c r="Q634" s="172"/>
      <c r="R634" s="172"/>
      <c r="S634" s="172"/>
      <c r="T634" s="172"/>
      <c r="U634" s="172"/>
      <c r="V634" s="172"/>
      <c r="W634" s="172"/>
      <c r="X634" s="172"/>
      <c r="Y634" s="172"/>
      <c r="Z634" s="172"/>
      <c r="AA634" s="172"/>
      <c r="AB634" s="172"/>
    </row>
    <row r="635" spans="1:28" s="94" customFormat="1" ht="18" customHeight="1" x14ac:dyDescent="0.2">
      <c r="B635" s="172"/>
      <c r="C635" s="172"/>
      <c r="D635" s="172"/>
      <c r="E635" s="172"/>
      <c r="F635" s="172"/>
      <c r="G635" s="172"/>
      <c r="H635" s="172"/>
      <c r="I635" s="172"/>
      <c r="J635" s="172"/>
      <c r="K635" s="172"/>
      <c r="L635" s="172"/>
      <c r="M635" s="172"/>
      <c r="N635" s="172"/>
      <c r="O635" s="172"/>
      <c r="P635" s="172"/>
      <c r="Q635" s="172"/>
      <c r="R635" s="172"/>
      <c r="S635" s="172"/>
      <c r="T635" s="172"/>
      <c r="U635" s="172"/>
      <c r="V635" s="172"/>
      <c r="W635" s="172"/>
      <c r="X635" s="172"/>
      <c r="Y635" s="172"/>
      <c r="Z635" s="172"/>
      <c r="AA635" s="172"/>
      <c r="AB635" s="172"/>
    </row>
    <row r="636" spans="1:28" s="94" customFormat="1" ht="18" customHeight="1" x14ac:dyDescent="0.2">
      <c r="B636" s="172"/>
      <c r="C636" s="172"/>
      <c r="D636" s="172"/>
      <c r="E636" s="172"/>
      <c r="F636" s="172"/>
      <c r="G636" s="172"/>
      <c r="H636" s="172"/>
      <c r="I636" s="172"/>
      <c r="J636" s="172"/>
      <c r="K636" s="172"/>
      <c r="L636" s="172"/>
      <c r="M636" s="172"/>
      <c r="N636" s="172"/>
      <c r="O636" s="172"/>
      <c r="P636" s="172"/>
      <c r="Q636" s="172"/>
      <c r="R636" s="172"/>
      <c r="S636" s="172"/>
      <c r="T636" s="172"/>
      <c r="U636" s="172"/>
      <c r="V636" s="172"/>
      <c r="W636" s="172"/>
      <c r="X636" s="172"/>
      <c r="Y636" s="172"/>
      <c r="Z636" s="172"/>
      <c r="AA636" s="172"/>
      <c r="AB636" s="172"/>
    </row>
    <row r="637" spans="1:28" s="94" customFormat="1" ht="18" customHeight="1" x14ac:dyDescent="0.2">
      <c r="C637" s="172"/>
      <c r="D637" s="172"/>
      <c r="E637" s="172"/>
      <c r="F637" s="172"/>
      <c r="G637" s="172"/>
      <c r="H637" s="172"/>
      <c r="I637" s="172"/>
      <c r="J637" s="172"/>
      <c r="K637" s="172"/>
      <c r="L637" s="172"/>
      <c r="M637" s="172"/>
      <c r="N637" s="172"/>
      <c r="O637" s="172"/>
      <c r="P637" s="172"/>
      <c r="Q637" s="172"/>
      <c r="R637" s="172"/>
      <c r="S637" s="172"/>
      <c r="T637" s="172"/>
      <c r="U637" s="172"/>
      <c r="V637" s="172"/>
      <c r="W637" s="172"/>
      <c r="X637" s="172"/>
      <c r="Y637" s="172"/>
      <c r="Z637" s="172"/>
      <c r="AA637" s="172"/>
      <c r="AB637" s="172"/>
    </row>
    <row r="638" spans="1:28" s="94" customFormat="1" ht="18" customHeight="1" x14ac:dyDescent="0.2">
      <c r="B638" s="189"/>
      <c r="C638" s="189"/>
      <c r="D638" s="189"/>
      <c r="E638" s="189"/>
      <c r="F638" s="189"/>
      <c r="G638" s="189"/>
      <c r="H638" s="189"/>
      <c r="I638" s="189"/>
      <c r="J638" s="189"/>
      <c r="K638" s="189"/>
      <c r="L638" s="189"/>
      <c r="M638" s="189"/>
      <c r="N638" s="189"/>
      <c r="O638" s="189"/>
      <c r="P638" s="189"/>
      <c r="Q638" s="189"/>
      <c r="R638" s="189"/>
      <c r="S638" s="189"/>
      <c r="T638" s="189"/>
      <c r="U638" s="189"/>
      <c r="V638" s="189"/>
      <c r="W638" s="189"/>
      <c r="X638" s="189"/>
      <c r="Y638" s="189"/>
      <c r="Z638" s="189"/>
      <c r="AA638" s="189"/>
      <c r="AB638" s="189"/>
    </row>
    <row r="639" spans="1:28" s="94" customFormat="1" ht="18" customHeight="1" x14ac:dyDescent="0.2">
      <c r="B639" s="189"/>
      <c r="C639" s="189"/>
      <c r="D639" s="189"/>
      <c r="E639" s="189"/>
      <c r="F639" s="189"/>
      <c r="G639" s="189"/>
      <c r="H639" s="189"/>
      <c r="I639" s="189"/>
      <c r="J639" s="189"/>
      <c r="K639" s="189"/>
      <c r="L639" s="189"/>
      <c r="M639" s="189"/>
      <c r="N639" s="189"/>
      <c r="O639" s="189"/>
      <c r="P639" s="189"/>
      <c r="Q639" s="189"/>
      <c r="R639" s="189"/>
      <c r="S639" s="189"/>
      <c r="T639" s="189"/>
      <c r="U639" s="189"/>
      <c r="V639" s="189"/>
      <c r="W639" s="189"/>
      <c r="X639" s="189"/>
      <c r="Y639" s="189"/>
      <c r="Z639" s="189"/>
      <c r="AA639" s="189"/>
      <c r="AB639" s="189"/>
    </row>
    <row r="640" spans="1:28" s="94" customFormat="1" ht="18" customHeight="1" x14ac:dyDescent="0.2">
      <c r="B640" s="189"/>
      <c r="C640" s="189"/>
      <c r="D640" s="189"/>
      <c r="E640" s="189"/>
      <c r="F640" s="189"/>
      <c r="G640" s="189"/>
      <c r="H640" s="189"/>
      <c r="I640" s="189"/>
      <c r="J640" s="189"/>
      <c r="K640" s="189"/>
      <c r="L640" s="189"/>
      <c r="M640" s="189"/>
      <c r="N640" s="189"/>
      <c r="O640" s="189"/>
      <c r="P640" s="189"/>
      <c r="Q640" s="189"/>
      <c r="R640" s="189"/>
      <c r="S640" s="189"/>
      <c r="T640" s="189"/>
      <c r="U640" s="189"/>
      <c r="V640" s="189"/>
      <c r="W640" s="189"/>
      <c r="X640" s="189"/>
      <c r="Y640" s="189"/>
      <c r="Z640" s="189"/>
      <c r="AA640" s="189"/>
      <c r="AB640" s="189"/>
    </row>
    <row r="641" spans="2:28" s="94" customFormat="1" ht="18" customHeight="1" x14ac:dyDescent="0.2">
      <c r="B641" s="189"/>
      <c r="C641" s="189"/>
      <c r="D641" s="189"/>
      <c r="E641" s="189"/>
      <c r="F641" s="189"/>
      <c r="G641" s="189"/>
      <c r="H641" s="189"/>
      <c r="I641" s="189"/>
      <c r="J641" s="189"/>
      <c r="K641" s="189"/>
      <c r="L641" s="189"/>
      <c r="M641" s="189"/>
      <c r="N641" s="189"/>
      <c r="O641" s="189"/>
      <c r="P641" s="189"/>
      <c r="Q641" s="189"/>
      <c r="R641" s="189"/>
      <c r="S641" s="189"/>
      <c r="T641" s="189"/>
      <c r="U641" s="189"/>
      <c r="V641" s="189"/>
      <c r="W641" s="189"/>
      <c r="X641" s="189"/>
      <c r="Y641" s="189"/>
      <c r="Z641" s="189"/>
      <c r="AA641" s="189"/>
      <c r="AB641" s="189"/>
    </row>
    <row r="642" spans="2:28" s="94" customFormat="1" ht="18" customHeight="1" x14ac:dyDescent="0.2">
      <c r="B642" s="94" t="s">
        <v>594</v>
      </c>
      <c r="C642" s="189"/>
      <c r="D642" s="189"/>
      <c r="E642" s="189"/>
      <c r="F642" s="189"/>
      <c r="G642" s="189"/>
      <c r="H642" s="189"/>
      <c r="I642" s="189"/>
      <c r="J642" s="189"/>
      <c r="K642" s="189"/>
      <c r="L642" s="189"/>
      <c r="M642" s="189"/>
      <c r="N642" s="189"/>
      <c r="O642" s="189"/>
      <c r="P642" s="189"/>
      <c r="Q642" s="189"/>
      <c r="R642" s="189"/>
      <c r="S642" s="189"/>
      <c r="T642" s="189"/>
      <c r="U642" s="189"/>
      <c r="V642" s="189"/>
      <c r="W642" s="189"/>
      <c r="X642" s="189"/>
      <c r="Y642" s="189"/>
      <c r="Z642" s="189"/>
      <c r="AA642" s="189"/>
      <c r="AB642" s="189"/>
    </row>
    <row r="643" spans="2:28" s="94" customFormat="1" ht="18" customHeight="1" x14ac:dyDescent="0.2">
      <c r="B643" s="189"/>
      <c r="C643" s="189"/>
      <c r="D643" s="189"/>
      <c r="E643" s="189"/>
      <c r="F643" s="189"/>
      <c r="G643" s="189"/>
      <c r="H643" s="189"/>
      <c r="I643" s="189"/>
      <c r="J643" s="189"/>
      <c r="K643" s="189"/>
      <c r="L643" s="189"/>
      <c r="M643" s="189"/>
      <c r="N643" s="189"/>
      <c r="O643" s="189"/>
      <c r="P643" s="189"/>
      <c r="Q643" s="189"/>
      <c r="R643" s="189"/>
      <c r="S643" s="189"/>
      <c r="T643" s="189"/>
      <c r="U643" s="189"/>
      <c r="V643" s="189"/>
      <c r="W643" s="189"/>
      <c r="X643" s="189"/>
      <c r="Y643" s="189"/>
      <c r="Z643" s="189"/>
      <c r="AA643" s="189"/>
      <c r="AB643" s="189"/>
    </row>
    <row r="644" spans="2:28" s="94" customFormat="1" ht="18" customHeight="1" x14ac:dyDescent="0.2">
      <c r="B644" s="189"/>
      <c r="C644" s="189"/>
      <c r="D644" s="189"/>
      <c r="E644" s="189"/>
      <c r="F644" s="189"/>
      <c r="G644" s="189"/>
      <c r="H644" s="189"/>
      <c r="I644" s="189"/>
      <c r="J644" s="189"/>
      <c r="K644" s="189"/>
      <c r="L644" s="189"/>
      <c r="M644" s="189"/>
      <c r="N644" s="189"/>
      <c r="O644" s="189"/>
      <c r="P644" s="189"/>
      <c r="Q644" s="189"/>
      <c r="R644" s="189"/>
      <c r="S644" s="189"/>
      <c r="T644" s="189"/>
      <c r="U644" s="189"/>
      <c r="V644" s="189"/>
      <c r="W644" s="189"/>
      <c r="X644" s="189"/>
      <c r="Y644" s="189"/>
      <c r="Z644" s="189"/>
      <c r="AA644" s="189"/>
      <c r="AB644" s="189"/>
    </row>
    <row r="645" spans="2:28" s="94" customFormat="1" ht="18" customHeight="1" x14ac:dyDescent="0.2">
      <c r="B645" s="189"/>
      <c r="C645" s="189"/>
      <c r="D645" s="189"/>
      <c r="E645" s="189"/>
      <c r="F645" s="189"/>
      <c r="G645" s="189"/>
      <c r="H645" s="189"/>
      <c r="I645" s="189"/>
      <c r="J645" s="189"/>
      <c r="K645" s="189"/>
      <c r="L645" s="189"/>
      <c r="M645" s="189"/>
      <c r="N645" s="189"/>
      <c r="O645" s="189"/>
      <c r="P645" s="189"/>
      <c r="Q645" s="189"/>
      <c r="R645" s="189"/>
      <c r="S645" s="189"/>
      <c r="T645" s="189"/>
      <c r="U645" s="189"/>
      <c r="V645" s="189"/>
      <c r="W645" s="189"/>
      <c r="X645" s="189"/>
      <c r="Y645" s="189"/>
      <c r="Z645" s="189"/>
      <c r="AA645" s="189"/>
      <c r="AB645" s="189"/>
    </row>
    <row r="646" spans="2:28" s="94" customFormat="1" ht="18" customHeight="1" x14ac:dyDescent="0.2">
      <c r="B646" s="189"/>
      <c r="C646" s="189"/>
      <c r="D646" s="189"/>
      <c r="E646" s="189"/>
      <c r="F646" s="189"/>
      <c r="G646" s="189"/>
      <c r="H646" s="189"/>
      <c r="I646" s="189"/>
      <c r="J646" s="189"/>
      <c r="K646" s="189"/>
      <c r="L646" s="189"/>
      <c r="M646" s="189"/>
      <c r="N646" s="189"/>
      <c r="O646" s="189"/>
      <c r="P646" s="189"/>
      <c r="Q646" s="189"/>
      <c r="R646" s="189"/>
      <c r="S646" s="189"/>
      <c r="T646" s="189"/>
      <c r="U646" s="189"/>
      <c r="V646" s="189"/>
      <c r="W646" s="189"/>
      <c r="X646" s="189"/>
      <c r="Y646" s="189"/>
      <c r="Z646" s="189"/>
      <c r="AA646" s="189"/>
      <c r="AB646" s="189"/>
    </row>
    <row r="647" spans="2:28" s="94" customFormat="1" ht="18" customHeight="1" x14ac:dyDescent="0.2">
      <c r="B647" s="194"/>
      <c r="C647" s="194"/>
      <c r="D647" s="194"/>
      <c r="E647" s="194"/>
      <c r="F647" s="194"/>
      <c r="G647" s="194"/>
      <c r="H647" s="194"/>
      <c r="I647" s="194"/>
      <c r="J647" s="194"/>
      <c r="K647" s="194"/>
      <c r="L647" s="194"/>
      <c r="M647" s="194"/>
      <c r="N647" s="194"/>
      <c r="O647" s="194"/>
      <c r="P647" s="194"/>
      <c r="Q647" s="194"/>
      <c r="R647" s="194"/>
      <c r="S647" s="194"/>
      <c r="T647" s="194"/>
      <c r="U647" s="194"/>
      <c r="V647" s="194"/>
      <c r="W647" s="194"/>
      <c r="X647" s="194"/>
      <c r="Y647" s="194"/>
      <c r="Z647" s="194"/>
      <c r="AA647" s="194"/>
      <c r="AB647" s="194"/>
    </row>
    <row r="648" spans="2:28" s="94" customFormat="1" ht="18" customHeight="1" x14ac:dyDescent="0.2">
      <c r="B648" s="194"/>
      <c r="C648" s="194"/>
      <c r="D648" s="194"/>
      <c r="E648" s="194"/>
      <c r="F648" s="194"/>
      <c r="G648" s="194"/>
      <c r="H648" s="194"/>
      <c r="I648" s="194"/>
      <c r="J648" s="194"/>
      <c r="K648" s="194"/>
      <c r="L648" s="194"/>
      <c r="M648" s="194"/>
      <c r="N648" s="194"/>
      <c r="O648" s="194"/>
      <c r="P648" s="194"/>
      <c r="Q648" s="194"/>
      <c r="R648" s="194"/>
      <c r="S648" s="194"/>
      <c r="T648" s="194"/>
      <c r="U648" s="194"/>
      <c r="V648" s="194"/>
      <c r="W648" s="194"/>
      <c r="X648" s="194"/>
      <c r="Y648" s="194"/>
      <c r="Z648" s="194"/>
      <c r="AA648" s="194"/>
      <c r="AB648" s="194"/>
    </row>
    <row r="649" spans="2:28" s="94" customFormat="1" ht="18" customHeight="1" x14ac:dyDescent="0.2">
      <c r="B649" s="194"/>
      <c r="C649" s="194"/>
      <c r="D649" s="194"/>
      <c r="E649" s="194"/>
      <c r="F649" s="194"/>
      <c r="G649" s="194"/>
      <c r="H649" s="194"/>
      <c r="I649" s="194"/>
      <c r="J649" s="194"/>
      <c r="K649" s="194"/>
      <c r="L649" s="194"/>
      <c r="M649" s="194"/>
      <c r="N649" s="194"/>
      <c r="O649" s="194"/>
      <c r="P649" s="194"/>
      <c r="Q649" s="194"/>
      <c r="R649" s="194"/>
      <c r="S649" s="194"/>
      <c r="T649" s="194"/>
      <c r="U649" s="194"/>
      <c r="V649" s="194"/>
      <c r="W649" s="194"/>
      <c r="X649" s="194"/>
      <c r="Y649" s="194"/>
      <c r="Z649" s="194"/>
      <c r="AA649" s="194"/>
      <c r="AB649" s="194"/>
    </row>
    <row r="650" spans="2:28" s="94" customFormat="1" ht="18" customHeight="1" x14ac:dyDescent="0.2">
      <c r="B650" s="194"/>
      <c r="C650" s="194"/>
      <c r="D650" s="194"/>
      <c r="E650" s="194"/>
      <c r="F650" s="194"/>
      <c r="G650" s="194"/>
      <c r="H650" s="194"/>
      <c r="I650" s="194"/>
      <c r="J650" s="194"/>
      <c r="K650" s="194"/>
      <c r="L650" s="194"/>
      <c r="M650" s="194"/>
      <c r="N650" s="194"/>
      <c r="O650" s="194"/>
      <c r="P650" s="194"/>
      <c r="Q650" s="194"/>
      <c r="R650" s="194"/>
      <c r="S650" s="194"/>
      <c r="T650" s="194"/>
      <c r="U650" s="194"/>
      <c r="V650" s="194"/>
      <c r="W650" s="194"/>
      <c r="X650" s="194"/>
      <c r="Y650" s="194"/>
      <c r="Z650" s="194"/>
      <c r="AA650" s="194"/>
      <c r="AB650" s="194"/>
    </row>
    <row r="651" spans="2:28" s="94" customFormat="1" ht="18" customHeight="1" x14ac:dyDescent="0.2">
      <c r="B651" s="194"/>
      <c r="C651" s="194"/>
      <c r="D651" s="194"/>
      <c r="E651" s="194"/>
      <c r="F651" s="194"/>
      <c r="G651" s="194"/>
      <c r="H651" s="194"/>
      <c r="I651" s="194"/>
      <c r="J651" s="194"/>
      <c r="K651" s="194"/>
      <c r="L651" s="194"/>
      <c r="M651" s="194"/>
      <c r="N651" s="194"/>
      <c r="O651" s="194"/>
      <c r="P651" s="194"/>
      <c r="Q651" s="194"/>
      <c r="R651" s="194"/>
      <c r="S651" s="194"/>
      <c r="T651" s="194"/>
      <c r="U651" s="194"/>
      <c r="V651" s="194"/>
      <c r="W651" s="194"/>
      <c r="X651" s="194"/>
      <c r="Y651" s="194"/>
      <c r="Z651" s="194"/>
      <c r="AA651" s="194"/>
      <c r="AB651" s="194"/>
    </row>
    <row r="652" spans="2:28" s="94" customFormat="1" ht="18" customHeight="1" x14ac:dyDescent="0.2">
      <c r="B652" s="194"/>
      <c r="C652" s="194"/>
      <c r="D652" s="194"/>
      <c r="E652" s="194"/>
      <c r="F652" s="194"/>
      <c r="G652" s="194"/>
      <c r="H652" s="194"/>
      <c r="I652" s="194"/>
      <c r="J652" s="194"/>
      <c r="K652" s="194"/>
      <c r="L652" s="194"/>
      <c r="M652" s="194"/>
      <c r="N652" s="194"/>
      <c r="O652" s="194"/>
      <c r="P652" s="194"/>
      <c r="Q652" s="194"/>
      <c r="R652" s="194"/>
      <c r="S652" s="194"/>
      <c r="T652" s="194"/>
      <c r="U652" s="194"/>
      <c r="V652" s="194"/>
      <c r="W652" s="194"/>
      <c r="X652" s="194"/>
      <c r="Y652" s="194"/>
      <c r="Z652" s="194"/>
      <c r="AA652" s="194"/>
      <c r="AB652" s="194"/>
    </row>
    <row r="653" spans="2:28" s="94" customFormat="1" ht="18" customHeight="1" x14ac:dyDescent="0.2">
      <c r="B653" s="194"/>
      <c r="C653" s="194"/>
      <c r="D653" s="194"/>
      <c r="E653" s="194"/>
      <c r="F653" s="194"/>
      <c r="G653" s="194"/>
      <c r="H653" s="194"/>
      <c r="I653" s="194"/>
      <c r="J653" s="194"/>
      <c r="K653" s="194"/>
      <c r="L653" s="194"/>
      <c r="M653" s="194"/>
      <c r="N653" s="194"/>
      <c r="O653" s="194"/>
      <c r="P653" s="194"/>
      <c r="Q653" s="194"/>
      <c r="R653" s="194"/>
      <c r="S653" s="194"/>
      <c r="T653" s="194"/>
      <c r="U653" s="194"/>
      <c r="V653" s="194"/>
      <c r="W653" s="194"/>
      <c r="X653" s="194"/>
      <c r="Y653" s="194"/>
      <c r="Z653" s="194"/>
      <c r="AA653" s="194"/>
      <c r="AB653" s="194"/>
    </row>
    <row r="654" spans="2:28" s="94" customFormat="1" ht="18" customHeight="1" x14ac:dyDescent="0.2">
      <c r="B654" s="194"/>
      <c r="C654" s="194"/>
      <c r="D654" s="194"/>
      <c r="E654" s="194"/>
      <c r="F654" s="194"/>
      <c r="G654" s="194"/>
      <c r="H654" s="194"/>
      <c r="I654" s="194"/>
      <c r="J654" s="194"/>
      <c r="K654" s="194"/>
      <c r="L654" s="194"/>
      <c r="M654" s="194"/>
      <c r="N654" s="194"/>
      <c r="O654" s="194"/>
      <c r="P654" s="194"/>
      <c r="Q654" s="194"/>
      <c r="R654" s="194"/>
      <c r="S654" s="194"/>
      <c r="T654" s="194"/>
      <c r="U654" s="194"/>
      <c r="V654" s="194"/>
      <c r="W654" s="194"/>
      <c r="X654" s="194"/>
      <c r="Y654" s="194"/>
      <c r="Z654" s="194"/>
      <c r="AA654" s="194"/>
      <c r="AB654" s="194"/>
    </row>
    <row r="655" spans="2:28" s="94" customFormat="1" ht="18" customHeight="1" x14ac:dyDescent="0.2">
      <c r="B655" s="194"/>
      <c r="C655" s="194"/>
      <c r="D655" s="194"/>
      <c r="E655" s="194"/>
      <c r="F655" s="194"/>
      <c r="G655" s="194"/>
      <c r="H655" s="194"/>
      <c r="I655" s="194"/>
      <c r="J655" s="194"/>
      <c r="K655" s="194"/>
      <c r="L655" s="194"/>
      <c r="M655" s="194"/>
      <c r="N655" s="194"/>
      <c r="O655" s="194"/>
      <c r="P655" s="194"/>
      <c r="Q655" s="194"/>
      <c r="R655" s="194"/>
      <c r="S655" s="194"/>
      <c r="T655" s="194"/>
      <c r="U655" s="194"/>
      <c r="V655" s="194"/>
      <c r="W655" s="194"/>
      <c r="X655" s="194"/>
      <c r="Y655" s="194"/>
      <c r="Z655" s="194"/>
      <c r="AA655" s="194"/>
      <c r="AB655" s="194"/>
    </row>
    <row r="656" spans="2:28" s="94" customFormat="1" ht="18" customHeight="1" x14ac:dyDescent="0.2">
      <c r="B656" s="194"/>
      <c r="C656" s="194"/>
      <c r="D656" s="194"/>
      <c r="E656" s="194"/>
      <c r="F656" s="194"/>
      <c r="G656" s="194"/>
      <c r="H656" s="194"/>
      <c r="I656" s="194"/>
      <c r="J656" s="194"/>
      <c r="K656" s="194"/>
      <c r="L656" s="194"/>
      <c r="M656" s="194"/>
      <c r="N656" s="194"/>
      <c r="O656" s="194"/>
      <c r="P656" s="194"/>
      <c r="Q656" s="194"/>
      <c r="R656" s="194"/>
      <c r="S656" s="194"/>
      <c r="T656" s="194"/>
      <c r="U656" s="194"/>
      <c r="V656" s="194"/>
      <c r="W656" s="194"/>
      <c r="X656" s="194"/>
      <c r="Y656" s="194"/>
      <c r="Z656" s="194"/>
      <c r="AA656" s="194"/>
      <c r="AB656" s="194"/>
    </row>
    <row r="657" spans="1:28" s="94" customFormat="1" ht="18" customHeight="1" x14ac:dyDescent="0.2">
      <c r="A657" s="94" t="s">
        <v>703</v>
      </c>
    </row>
    <row r="658" spans="1:28" s="94" customFormat="1" ht="18" customHeight="1" x14ac:dyDescent="0.2">
      <c r="C658" s="94" t="s">
        <v>606</v>
      </c>
      <c r="X658" s="94" t="s">
        <v>103</v>
      </c>
    </row>
    <row r="659" spans="1:28" s="94" customFormat="1" ht="18" customHeight="1" x14ac:dyDescent="0.2">
      <c r="B659" s="172"/>
      <c r="C659" s="172"/>
      <c r="D659" s="172"/>
      <c r="E659" s="172"/>
      <c r="F659" s="172"/>
      <c r="G659" s="172"/>
      <c r="H659" s="172"/>
      <c r="I659" s="172"/>
      <c r="J659" s="172"/>
      <c r="K659" s="172"/>
      <c r="L659" s="172"/>
      <c r="M659" s="172"/>
      <c r="N659" s="172"/>
      <c r="O659" s="172"/>
      <c r="P659" s="172"/>
      <c r="Q659" s="172"/>
      <c r="R659" s="172"/>
      <c r="S659" s="172"/>
      <c r="T659" s="172"/>
      <c r="U659" s="172"/>
      <c r="V659" s="172"/>
      <c r="W659" s="172"/>
      <c r="X659" s="172"/>
      <c r="Y659" s="172"/>
      <c r="Z659" s="172"/>
      <c r="AA659" s="172"/>
      <c r="AB659" s="172"/>
    </row>
    <row r="660" spans="1:28" s="94" customFormat="1" ht="18" customHeight="1" x14ac:dyDescent="0.2">
      <c r="B660" s="172"/>
      <c r="C660" s="172"/>
      <c r="D660" s="172"/>
      <c r="E660" s="172"/>
      <c r="F660" s="172"/>
      <c r="G660" s="172"/>
      <c r="H660" s="172"/>
      <c r="I660" s="172"/>
      <c r="J660" s="172"/>
      <c r="K660" s="172"/>
      <c r="L660" s="172"/>
      <c r="M660" s="172"/>
      <c r="N660" s="172"/>
      <c r="O660" s="172"/>
      <c r="P660" s="172"/>
      <c r="Q660" s="172"/>
      <c r="R660" s="172"/>
      <c r="S660" s="172"/>
      <c r="T660" s="172"/>
      <c r="U660" s="172"/>
      <c r="V660" s="172"/>
      <c r="W660" s="172"/>
      <c r="X660" s="172"/>
      <c r="Y660" s="172"/>
      <c r="Z660" s="172"/>
      <c r="AA660" s="172"/>
      <c r="AB660" s="172"/>
    </row>
    <row r="661" spans="1:28" s="94" customFormat="1" ht="18" customHeight="1" x14ac:dyDescent="0.2">
      <c r="B661" s="172"/>
      <c r="C661" s="172"/>
      <c r="D661" s="172"/>
      <c r="E661" s="172"/>
      <c r="F661" s="172"/>
      <c r="G661" s="172"/>
      <c r="H661" s="172"/>
      <c r="I661" s="172"/>
      <c r="J661" s="172"/>
      <c r="K661" s="172"/>
      <c r="L661" s="172"/>
      <c r="M661" s="172"/>
      <c r="N661" s="172"/>
      <c r="O661" s="172"/>
      <c r="P661" s="172"/>
      <c r="Q661" s="172"/>
      <c r="R661" s="172"/>
      <c r="S661" s="172"/>
      <c r="T661" s="172"/>
      <c r="U661" s="172"/>
      <c r="V661" s="172"/>
      <c r="W661" s="172"/>
      <c r="X661" s="172"/>
      <c r="Y661" s="172"/>
      <c r="Z661" s="172"/>
      <c r="AA661" s="172"/>
      <c r="AB661" s="172"/>
    </row>
    <row r="662" spans="1:28" s="94" customFormat="1" ht="18" customHeight="1" x14ac:dyDescent="0.2">
      <c r="B662" s="172"/>
      <c r="C662" s="172"/>
      <c r="D662" s="172"/>
      <c r="E662" s="172"/>
      <c r="F662" s="172"/>
      <c r="G662" s="172"/>
      <c r="H662" s="172"/>
      <c r="I662" s="172"/>
      <c r="J662" s="172"/>
      <c r="K662" s="172"/>
      <c r="L662" s="172"/>
      <c r="M662" s="172"/>
      <c r="N662" s="172"/>
      <c r="O662" s="172"/>
      <c r="P662" s="172"/>
      <c r="Q662" s="172"/>
      <c r="R662" s="172"/>
      <c r="S662" s="172"/>
      <c r="T662" s="172"/>
      <c r="U662" s="172"/>
      <c r="V662" s="172"/>
      <c r="W662" s="172"/>
      <c r="X662" s="172"/>
      <c r="Y662" s="172"/>
      <c r="Z662" s="172"/>
      <c r="AA662" s="172"/>
      <c r="AB662" s="172"/>
    </row>
    <row r="663" spans="1:28" s="94" customFormat="1" ht="18" customHeight="1" x14ac:dyDescent="0.2">
      <c r="B663" s="172"/>
      <c r="C663" s="172"/>
      <c r="D663" s="172"/>
      <c r="E663" s="172"/>
      <c r="F663" s="172"/>
      <c r="G663" s="172"/>
      <c r="H663" s="172"/>
      <c r="I663" s="172"/>
      <c r="J663" s="172"/>
      <c r="K663" s="172"/>
      <c r="L663" s="172"/>
      <c r="M663" s="172"/>
      <c r="N663" s="172"/>
      <c r="O663" s="172"/>
      <c r="P663" s="172"/>
      <c r="Q663" s="172"/>
      <c r="R663" s="172"/>
      <c r="S663" s="172"/>
      <c r="T663" s="172"/>
      <c r="U663" s="172"/>
      <c r="V663" s="172"/>
      <c r="W663" s="172"/>
      <c r="X663" s="172"/>
      <c r="Y663" s="172"/>
      <c r="Z663" s="172"/>
      <c r="AA663" s="172"/>
      <c r="AB663" s="172"/>
    </row>
    <row r="664" spans="1:28" s="94" customFormat="1" ht="18" customHeight="1" x14ac:dyDescent="0.2">
      <c r="B664" s="172"/>
      <c r="C664" s="172"/>
      <c r="D664" s="172"/>
      <c r="E664" s="172"/>
      <c r="F664" s="172"/>
      <c r="G664" s="172"/>
      <c r="H664" s="172"/>
      <c r="I664" s="172"/>
      <c r="J664" s="172"/>
      <c r="K664" s="172"/>
      <c r="L664" s="172"/>
      <c r="M664" s="172"/>
      <c r="N664" s="172"/>
      <c r="O664" s="172"/>
      <c r="P664" s="172"/>
      <c r="Q664" s="172"/>
      <c r="R664" s="172"/>
      <c r="S664" s="172"/>
      <c r="T664" s="172"/>
      <c r="U664" s="172"/>
      <c r="V664" s="172"/>
      <c r="W664" s="172"/>
      <c r="X664" s="172"/>
      <c r="Y664" s="172"/>
      <c r="Z664" s="172"/>
      <c r="AA664" s="172"/>
      <c r="AB664" s="172"/>
    </row>
    <row r="665" spans="1:28" s="94" customFormat="1" ht="18" customHeight="1" x14ac:dyDescent="0.2">
      <c r="B665" s="172"/>
      <c r="C665" s="172"/>
      <c r="D665" s="172"/>
      <c r="E665" s="172"/>
      <c r="F665" s="172"/>
      <c r="G665" s="172"/>
      <c r="H665" s="172"/>
      <c r="I665" s="172"/>
      <c r="J665" s="172"/>
      <c r="K665" s="172"/>
      <c r="L665" s="172"/>
      <c r="M665" s="172"/>
      <c r="N665" s="172"/>
      <c r="O665" s="172"/>
      <c r="P665" s="172"/>
      <c r="Q665" s="172"/>
      <c r="R665" s="172"/>
      <c r="S665" s="172"/>
      <c r="T665" s="172"/>
      <c r="U665" s="172"/>
      <c r="V665" s="172"/>
      <c r="W665" s="172"/>
      <c r="X665" s="172"/>
      <c r="Y665" s="172"/>
      <c r="Z665" s="172"/>
      <c r="AA665" s="172"/>
      <c r="AB665" s="172"/>
    </row>
    <row r="666" spans="1:28" s="94" customFormat="1" ht="18" customHeight="1" x14ac:dyDescent="0.2">
      <c r="B666" s="172"/>
      <c r="C666" s="172"/>
      <c r="D666" s="172"/>
      <c r="E666" s="172"/>
      <c r="F666" s="172"/>
      <c r="G666" s="172"/>
      <c r="H666" s="172"/>
      <c r="I666" s="172"/>
      <c r="J666" s="172"/>
      <c r="K666" s="172"/>
      <c r="L666" s="172"/>
      <c r="M666" s="172"/>
      <c r="N666" s="172"/>
      <c r="O666" s="172"/>
      <c r="P666" s="172"/>
      <c r="Q666" s="172"/>
      <c r="R666" s="172"/>
      <c r="S666" s="172"/>
      <c r="T666" s="172"/>
      <c r="U666" s="172"/>
      <c r="V666" s="172"/>
      <c r="W666" s="172"/>
      <c r="X666" s="172"/>
      <c r="Y666" s="172"/>
      <c r="Z666" s="172"/>
      <c r="AA666" s="172"/>
      <c r="AB666" s="172"/>
    </row>
    <row r="667" spans="1:28" s="94" customFormat="1" ht="18" customHeight="1" x14ac:dyDescent="0.2">
      <c r="B667" s="172"/>
      <c r="C667" s="172"/>
      <c r="D667" s="172"/>
      <c r="E667" s="172"/>
      <c r="F667" s="172"/>
      <c r="G667" s="172"/>
      <c r="H667" s="172"/>
      <c r="I667" s="172"/>
      <c r="J667" s="172"/>
      <c r="K667" s="172"/>
      <c r="L667" s="172"/>
      <c r="M667" s="172"/>
      <c r="N667" s="172"/>
      <c r="O667" s="172"/>
      <c r="P667" s="172"/>
      <c r="Q667" s="172"/>
      <c r="R667" s="172"/>
      <c r="S667" s="172"/>
      <c r="T667" s="172"/>
      <c r="U667" s="172"/>
      <c r="V667" s="172"/>
      <c r="W667" s="172"/>
      <c r="X667" s="172"/>
      <c r="Y667" s="172"/>
      <c r="Z667" s="172"/>
      <c r="AA667" s="172"/>
      <c r="AB667" s="172"/>
    </row>
    <row r="668" spans="1:28" s="94" customFormat="1" ht="18" customHeight="1" x14ac:dyDescent="0.2">
      <c r="B668" s="172"/>
      <c r="C668" s="172"/>
      <c r="D668" s="172"/>
      <c r="E668" s="172"/>
      <c r="F668" s="172"/>
      <c r="G668" s="172"/>
      <c r="H668" s="172"/>
      <c r="I668" s="172"/>
      <c r="J668" s="172"/>
      <c r="K668" s="172"/>
      <c r="L668" s="172"/>
      <c r="M668" s="172"/>
      <c r="N668" s="172"/>
      <c r="O668" s="172"/>
      <c r="P668" s="172"/>
      <c r="Q668" s="172"/>
      <c r="R668" s="172"/>
      <c r="S668" s="172"/>
      <c r="T668" s="172"/>
      <c r="U668" s="172"/>
      <c r="V668" s="172"/>
      <c r="W668" s="172"/>
      <c r="X668" s="172"/>
      <c r="Y668" s="172"/>
      <c r="Z668" s="172"/>
      <c r="AA668" s="172"/>
      <c r="AB668" s="172"/>
    </row>
    <row r="669" spans="1:28" s="94" customFormat="1" ht="18" customHeight="1" x14ac:dyDescent="0.2">
      <c r="B669" s="172"/>
      <c r="C669" s="172"/>
      <c r="D669" s="172"/>
      <c r="E669" s="172"/>
      <c r="F669" s="172"/>
      <c r="G669" s="172"/>
      <c r="H669" s="172"/>
      <c r="I669" s="172"/>
      <c r="J669" s="172"/>
      <c r="K669" s="172"/>
      <c r="L669" s="172"/>
      <c r="M669" s="172"/>
      <c r="N669" s="172"/>
      <c r="O669" s="172"/>
      <c r="P669" s="172"/>
      <c r="Q669" s="172"/>
      <c r="R669" s="172"/>
      <c r="S669" s="172"/>
      <c r="T669" s="172"/>
      <c r="U669" s="172"/>
      <c r="V669" s="172"/>
      <c r="W669" s="172"/>
      <c r="X669" s="172"/>
      <c r="Y669" s="172"/>
      <c r="Z669" s="172"/>
      <c r="AA669" s="172"/>
      <c r="AB669" s="172"/>
    </row>
    <row r="670" spans="1:28" s="94" customFormat="1" ht="18" customHeight="1" x14ac:dyDescent="0.2">
      <c r="B670" s="172"/>
      <c r="C670" s="172"/>
      <c r="D670" s="172"/>
      <c r="E670" s="172"/>
      <c r="F670" s="172"/>
      <c r="G670" s="172"/>
      <c r="H670" s="172"/>
      <c r="I670" s="172"/>
      <c r="J670" s="172"/>
      <c r="K670" s="172"/>
      <c r="L670" s="172"/>
      <c r="M670" s="172"/>
      <c r="N670" s="172"/>
      <c r="O670" s="172"/>
      <c r="P670" s="172"/>
      <c r="Q670" s="172"/>
      <c r="R670" s="172"/>
      <c r="S670" s="172"/>
      <c r="T670" s="172"/>
      <c r="U670" s="172"/>
      <c r="V670" s="172"/>
      <c r="W670" s="172"/>
      <c r="X670" s="172"/>
      <c r="Y670" s="172"/>
      <c r="Z670" s="172"/>
      <c r="AA670" s="172"/>
      <c r="AB670" s="172"/>
    </row>
    <row r="671" spans="1:28" s="94" customFormat="1" ht="18" customHeight="1" x14ac:dyDescent="0.2">
      <c r="B671" s="172"/>
      <c r="C671" s="172"/>
      <c r="D671" s="172"/>
      <c r="E671" s="172"/>
      <c r="F671" s="172"/>
      <c r="G671" s="172"/>
      <c r="H671" s="172"/>
      <c r="I671" s="172"/>
      <c r="J671" s="172"/>
      <c r="K671" s="172"/>
      <c r="L671" s="172"/>
      <c r="M671" s="172"/>
      <c r="N671" s="172"/>
      <c r="O671" s="172"/>
      <c r="P671" s="172"/>
      <c r="Q671" s="172"/>
      <c r="R671" s="172"/>
      <c r="S671" s="172"/>
      <c r="T671" s="172"/>
      <c r="U671" s="172"/>
      <c r="V671" s="172"/>
      <c r="W671" s="172"/>
      <c r="X671" s="172"/>
      <c r="Y671" s="172"/>
      <c r="Z671" s="172"/>
      <c r="AA671" s="172"/>
      <c r="AB671" s="172"/>
    </row>
    <row r="672" spans="1:28" s="94" customFormat="1" ht="18" customHeight="1" x14ac:dyDescent="0.2">
      <c r="B672" s="172"/>
      <c r="C672" s="172"/>
      <c r="D672" s="172"/>
      <c r="E672" s="172"/>
      <c r="F672" s="172"/>
      <c r="G672" s="172"/>
      <c r="H672" s="172"/>
      <c r="I672" s="172"/>
      <c r="J672" s="172"/>
      <c r="K672" s="172"/>
      <c r="L672" s="172"/>
      <c r="M672" s="172"/>
      <c r="N672" s="172"/>
      <c r="O672" s="172"/>
      <c r="P672" s="172"/>
      <c r="Q672" s="172"/>
      <c r="R672" s="172"/>
      <c r="S672" s="172"/>
      <c r="T672" s="172"/>
      <c r="U672" s="172"/>
      <c r="V672" s="172"/>
      <c r="W672" s="172"/>
      <c r="X672" s="172"/>
      <c r="Y672" s="172"/>
      <c r="Z672" s="172"/>
      <c r="AA672" s="172"/>
      <c r="AB672" s="172"/>
    </row>
    <row r="673" spans="1:28" s="94" customFormat="1" ht="18" customHeight="1" x14ac:dyDescent="0.2">
      <c r="B673" s="172"/>
      <c r="C673" s="172"/>
      <c r="D673" s="172"/>
      <c r="E673" s="172"/>
      <c r="F673" s="172"/>
      <c r="G673" s="172"/>
      <c r="H673" s="172"/>
      <c r="I673" s="172"/>
      <c r="J673" s="172"/>
      <c r="K673" s="172"/>
      <c r="L673" s="172"/>
      <c r="M673" s="172"/>
      <c r="N673" s="172"/>
      <c r="O673" s="172"/>
      <c r="P673" s="172"/>
      <c r="Q673" s="172"/>
      <c r="R673" s="172"/>
      <c r="S673" s="172"/>
      <c r="T673" s="172"/>
      <c r="U673" s="172"/>
      <c r="V673" s="172"/>
      <c r="W673" s="172"/>
      <c r="X673" s="172"/>
      <c r="Y673" s="172"/>
      <c r="Z673" s="172"/>
      <c r="AA673" s="172"/>
      <c r="AB673" s="172"/>
    </row>
    <row r="674" spans="1:28" s="94" customFormat="1" ht="18" customHeight="1" x14ac:dyDescent="0.2">
      <c r="B674" s="172"/>
      <c r="C674" s="172"/>
      <c r="D674" s="172"/>
      <c r="E674" s="172"/>
      <c r="F674" s="172"/>
      <c r="G674" s="172"/>
      <c r="H674" s="172"/>
      <c r="I674" s="172"/>
      <c r="J674" s="172"/>
      <c r="K674" s="172"/>
      <c r="L674" s="172"/>
      <c r="M674" s="172"/>
      <c r="N674" s="172"/>
      <c r="O674" s="172"/>
      <c r="P674" s="172"/>
      <c r="Q674" s="172"/>
      <c r="R674" s="172"/>
      <c r="S674" s="172"/>
      <c r="T674" s="172"/>
      <c r="U674" s="172"/>
      <c r="V674" s="172"/>
      <c r="W674" s="172"/>
      <c r="X674" s="172"/>
      <c r="Y674" s="172"/>
      <c r="Z674" s="172"/>
      <c r="AA674" s="172"/>
      <c r="AB674" s="172"/>
    </row>
    <row r="675" spans="1:28" s="94" customFormat="1" ht="18" customHeight="1" thickBot="1" x14ac:dyDescent="0.25">
      <c r="B675" s="172"/>
      <c r="C675" s="172"/>
      <c r="D675" s="172"/>
      <c r="E675" s="172"/>
      <c r="F675" s="172"/>
      <c r="G675" s="172"/>
      <c r="H675" s="172"/>
      <c r="I675" s="172"/>
      <c r="J675" s="172"/>
      <c r="K675" s="172"/>
      <c r="L675" s="172"/>
      <c r="M675" s="172"/>
      <c r="N675" s="172"/>
      <c r="O675" s="172"/>
      <c r="P675" s="172"/>
      <c r="Q675" s="172"/>
      <c r="R675" s="172"/>
      <c r="S675" s="172"/>
      <c r="T675" s="172"/>
      <c r="U675" s="172"/>
      <c r="V675" s="172"/>
      <c r="W675" s="172"/>
      <c r="X675" s="172"/>
      <c r="Y675" s="172"/>
      <c r="Z675" s="172"/>
      <c r="AA675" s="172"/>
      <c r="AB675" s="172"/>
    </row>
    <row r="676" spans="1:28" s="94" customFormat="1" ht="18" customHeight="1" x14ac:dyDescent="0.2">
      <c r="B676" s="263" t="s">
        <v>733</v>
      </c>
      <c r="C676" s="264"/>
      <c r="D676" s="264"/>
      <c r="E676" s="264"/>
      <c r="F676" s="264"/>
      <c r="G676" s="264"/>
      <c r="H676" s="264"/>
      <c r="I676" s="264"/>
      <c r="J676" s="264"/>
      <c r="K676" s="264"/>
      <c r="L676" s="264"/>
      <c r="M676" s="264"/>
      <c r="N676" s="264"/>
      <c r="O676" s="264"/>
      <c r="P676" s="264"/>
      <c r="Q676" s="264"/>
      <c r="R676" s="264"/>
      <c r="S676" s="264"/>
      <c r="T676" s="264"/>
      <c r="U676" s="264"/>
      <c r="V676" s="264"/>
      <c r="W676" s="264"/>
      <c r="X676" s="264"/>
      <c r="Y676" s="264"/>
      <c r="Z676" s="264"/>
      <c r="AA676" s="264"/>
      <c r="AB676" s="265"/>
    </row>
    <row r="677" spans="1:28" s="94" customFormat="1" ht="18" customHeight="1" x14ac:dyDescent="0.2">
      <c r="B677" s="266"/>
      <c r="C677" s="267"/>
      <c r="D677" s="267"/>
      <c r="E677" s="267"/>
      <c r="F677" s="267"/>
      <c r="G677" s="267"/>
      <c r="H677" s="267"/>
      <c r="I677" s="267"/>
      <c r="J677" s="267"/>
      <c r="K677" s="267"/>
      <c r="L677" s="267"/>
      <c r="M677" s="267"/>
      <c r="N677" s="267"/>
      <c r="O677" s="267"/>
      <c r="P677" s="267"/>
      <c r="Q677" s="267"/>
      <c r="R677" s="267"/>
      <c r="S677" s="267"/>
      <c r="T677" s="267"/>
      <c r="U677" s="267"/>
      <c r="V677" s="267"/>
      <c r="W677" s="267"/>
      <c r="X677" s="267"/>
      <c r="Y677" s="267"/>
      <c r="Z677" s="267"/>
      <c r="AA677" s="267"/>
      <c r="AB677" s="268"/>
    </row>
    <row r="678" spans="1:28" s="94" customFormat="1" ht="18" customHeight="1" thickBot="1" x14ac:dyDescent="0.25">
      <c r="B678" s="269"/>
      <c r="C678" s="270"/>
      <c r="D678" s="270"/>
      <c r="E678" s="270"/>
      <c r="F678" s="270"/>
      <c r="G678" s="270"/>
      <c r="H678" s="270"/>
      <c r="I678" s="270"/>
      <c r="J678" s="270"/>
      <c r="K678" s="270"/>
      <c r="L678" s="270"/>
      <c r="M678" s="270"/>
      <c r="N678" s="270"/>
      <c r="O678" s="270"/>
      <c r="P678" s="270"/>
      <c r="Q678" s="270"/>
      <c r="R678" s="270"/>
      <c r="S678" s="270"/>
      <c r="T678" s="270"/>
      <c r="U678" s="270"/>
      <c r="V678" s="270"/>
      <c r="W678" s="270"/>
      <c r="X678" s="270"/>
      <c r="Y678" s="270"/>
      <c r="Z678" s="270"/>
      <c r="AA678" s="270"/>
      <c r="AB678" s="271"/>
    </row>
    <row r="679" spans="1:28" s="94" customFormat="1" ht="18" customHeight="1" x14ac:dyDescent="0.2">
      <c r="B679" s="172"/>
      <c r="C679" s="172"/>
      <c r="D679" s="172"/>
      <c r="E679" s="172"/>
      <c r="F679" s="172"/>
      <c r="G679" s="172"/>
      <c r="H679" s="172"/>
      <c r="I679" s="172"/>
      <c r="J679" s="172"/>
      <c r="K679" s="172"/>
      <c r="L679" s="172"/>
      <c r="M679" s="172"/>
      <c r="N679" s="172"/>
      <c r="O679" s="172"/>
      <c r="P679" s="172"/>
      <c r="Q679" s="172"/>
      <c r="R679" s="172"/>
      <c r="S679" s="172"/>
      <c r="T679" s="172"/>
      <c r="U679" s="172"/>
      <c r="V679" s="172"/>
      <c r="W679" s="172"/>
      <c r="X679" s="172"/>
      <c r="Y679" s="172"/>
      <c r="Z679" s="172"/>
      <c r="AA679" s="172"/>
      <c r="AB679" s="172"/>
    </row>
    <row r="680" spans="1:28" s="94" customFormat="1" ht="18" customHeight="1" x14ac:dyDescent="0.2">
      <c r="A680" s="94" t="s">
        <v>704</v>
      </c>
    </row>
    <row r="681" spans="1:28" s="94" customFormat="1" ht="18" customHeight="1" x14ac:dyDescent="0.2">
      <c r="C681" s="94" t="s">
        <v>607</v>
      </c>
    </row>
    <row r="682" spans="1:28" s="94" customFormat="1" ht="9" customHeight="1" x14ac:dyDescent="0.2"/>
    <row r="683" spans="1:28" s="94" customFormat="1" ht="18" customHeight="1" x14ac:dyDescent="0.2">
      <c r="B683" s="94" t="s">
        <v>593</v>
      </c>
      <c r="X683" s="94" t="s">
        <v>103</v>
      </c>
    </row>
    <row r="684" spans="1:28" s="94" customFormat="1" ht="18" customHeight="1" x14ac:dyDescent="0.2">
      <c r="B684" s="174"/>
      <c r="C684" s="174"/>
      <c r="D684" s="174"/>
      <c r="E684" s="174"/>
      <c r="F684" s="174"/>
      <c r="G684" s="174"/>
      <c r="H684" s="174"/>
      <c r="I684" s="174"/>
      <c r="J684" s="174"/>
      <c r="K684" s="174"/>
      <c r="L684" s="174"/>
      <c r="M684" s="174"/>
      <c r="N684" s="174"/>
      <c r="O684" s="174"/>
      <c r="P684" s="174"/>
      <c r="Q684" s="174"/>
      <c r="R684" s="174"/>
      <c r="S684" s="174"/>
      <c r="T684" s="174"/>
      <c r="U684" s="174"/>
      <c r="V684" s="174"/>
      <c r="W684" s="174"/>
      <c r="X684" s="174"/>
      <c r="Y684" s="174"/>
      <c r="Z684" s="174"/>
      <c r="AA684" s="174"/>
      <c r="AB684" s="174"/>
    </row>
    <row r="685" spans="1:28" s="94" customFormat="1" ht="18" customHeight="1" x14ac:dyDescent="0.2">
      <c r="B685" s="174"/>
      <c r="C685" s="174"/>
      <c r="D685" s="174"/>
      <c r="E685" s="174"/>
      <c r="F685" s="174"/>
      <c r="G685" s="174"/>
      <c r="H685" s="174"/>
      <c r="I685" s="174"/>
      <c r="J685" s="174"/>
      <c r="K685" s="174"/>
      <c r="L685" s="174"/>
      <c r="M685" s="174"/>
      <c r="N685" s="174"/>
      <c r="O685" s="174"/>
      <c r="P685" s="174"/>
      <c r="Q685" s="174"/>
      <c r="R685" s="174"/>
      <c r="S685" s="174"/>
      <c r="T685" s="174"/>
      <c r="U685" s="174"/>
      <c r="V685" s="174"/>
      <c r="W685" s="174"/>
      <c r="X685" s="174"/>
      <c r="Y685" s="174"/>
      <c r="Z685" s="174"/>
      <c r="AA685" s="174"/>
      <c r="AB685" s="174"/>
    </row>
    <row r="686" spans="1:28" s="94" customFormat="1" ht="18" customHeight="1" x14ac:dyDescent="0.2">
      <c r="B686" s="174"/>
      <c r="C686" s="174"/>
      <c r="D686" s="174"/>
      <c r="E686" s="174"/>
      <c r="F686" s="174"/>
      <c r="G686" s="174"/>
      <c r="H686" s="174"/>
      <c r="I686" s="174"/>
      <c r="J686" s="174"/>
      <c r="K686" s="174"/>
      <c r="L686" s="174"/>
      <c r="M686" s="174"/>
      <c r="N686" s="174"/>
      <c r="O686" s="174"/>
      <c r="P686" s="174"/>
      <c r="Q686" s="174"/>
      <c r="R686" s="174"/>
      <c r="S686" s="174"/>
      <c r="T686" s="174"/>
      <c r="U686" s="174"/>
      <c r="V686" s="174"/>
      <c r="W686" s="174"/>
      <c r="X686" s="174"/>
      <c r="Y686" s="174"/>
      <c r="Z686" s="174"/>
      <c r="AA686" s="174"/>
      <c r="AB686" s="174"/>
    </row>
    <row r="687" spans="1:28" s="94" customFormat="1" ht="18" customHeight="1" x14ac:dyDescent="0.2">
      <c r="B687" s="174"/>
      <c r="C687" s="174"/>
      <c r="D687" s="174"/>
      <c r="E687" s="174"/>
      <c r="F687" s="174"/>
      <c r="G687" s="174"/>
      <c r="H687" s="174"/>
      <c r="I687" s="174"/>
      <c r="J687" s="174"/>
      <c r="K687" s="174"/>
      <c r="L687" s="174"/>
      <c r="M687" s="174"/>
      <c r="N687" s="174"/>
      <c r="O687" s="174"/>
      <c r="P687" s="174"/>
      <c r="Q687" s="174"/>
      <c r="R687" s="174"/>
      <c r="S687" s="174"/>
      <c r="T687" s="174"/>
      <c r="U687" s="174"/>
      <c r="V687" s="174"/>
      <c r="W687" s="174"/>
      <c r="X687" s="174"/>
      <c r="Y687" s="174"/>
      <c r="Z687" s="174"/>
      <c r="AA687" s="174"/>
      <c r="AB687" s="174"/>
    </row>
    <row r="688" spans="1:28" s="94" customFormat="1" ht="18" customHeight="1" x14ac:dyDescent="0.2">
      <c r="B688" s="174"/>
      <c r="C688" s="174"/>
      <c r="D688" s="174"/>
      <c r="E688" s="174"/>
      <c r="F688" s="174"/>
      <c r="G688" s="174"/>
      <c r="H688" s="174"/>
      <c r="I688" s="174"/>
      <c r="J688" s="174"/>
      <c r="K688" s="174"/>
      <c r="L688" s="174"/>
      <c r="M688" s="174"/>
      <c r="N688" s="174"/>
      <c r="O688" s="174"/>
      <c r="P688" s="174"/>
      <c r="Q688" s="174"/>
      <c r="R688" s="174"/>
      <c r="S688" s="174"/>
      <c r="T688" s="174"/>
      <c r="U688" s="174"/>
      <c r="V688" s="174"/>
      <c r="W688" s="174"/>
      <c r="X688" s="174"/>
      <c r="Y688" s="174"/>
      <c r="Z688" s="174"/>
      <c r="AA688" s="174"/>
      <c r="AB688" s="174"/>
    </row>
    <row r="689" spans="2:28" s="94" customFormat="1" ht="18" customHeight="1" x14ac:dyDescent="0.2">
      <c r="B689" s="174"/>
      <c r="C689" s="174"/>
      <c r="D689" s="174"/>
      <c r="E689" s="174"/>
      <c r="F689" s="174"/>
      <c r="G689" s="174"/>
      <c r="H689" s="174"/>
      <c r="I689" s="174"/>
      <c r="J689" s="174"/>
      <c r="K689" s="174"/>
      <c r="L689" s="174"/>
      <c r="M689" s="174"/>
      <c r="N689" s="174"/>
      <c r="O689" s="174"/>
      <c r="P689" s="174"/>
      <c r="Q689" s="174"/>
      <c r="R689" s="174"/>
      <c r="S689" s="174"/>
      <c r="T689" s="174"/>
      <c r="U689" s="174"/>
      <c r="V689" s="174"/>
      <c r="W689" s="174"/>
      <c r="X689" s="174"/>
      <c r="Y689" s="174"/>
      <c r="Z689" s="174"/>
      <c r="AA689" s="174"/>
      <c r="AB689" s="174"/>
    </row>
    <row r="690" spans="2:28" s="94" customFormat="1" ht="18" customHeight="1" x14ac:dyDescent="0.2">
      <c r="B690" s="174"/>
      <c r="C690" s="174"/>
      <c r="D690" s="174"/>
      <c r="E690" s="174"/>
      <c r="F690" s="174"/>
      <c r="G690" s="174"/>
      <c r="H690" s="174"/>
      <c r="I690" s="174"/>
      <c r="J690" s="174"/>
      <c r="K690" s="174"/>
      <c r="L690" s="174"/>
      <c r="M690" s="174"/>
      <c r="N690" s="174"/>
      <c r="O690" s="174"/>
      <c r="P690" s="174"/>
      <c r="Q690" s="174"/>
      <c r="R690" s="174"/>
      <c r="S690" s="174"/>
      <c r="T690" s="174"/>
      <c r="U690" s="174"/>
      <c r="V690" s="174"/>
      <c r="W690" s="174"/>
      <c r="X690" s="174"/>
      <c r="Y690" s="174"/>
      <c r="Z690" s="174"/>
      <c r="AA690" s="174"/>
      <c r="AB690" s="174"/>
    </row>
    <row r="691" spans="2:28" s="94" customFormat="1" ht="18" customHeight="1" x14ac:dyDescent="0.2">
      <c r="B691" s="174"/>
      <c r="C691" s="174"/>
      <c r="D691" s="174"/>
      <c r="E691" s="174"/>
      <c r="F691" s="174"/>
      <c r="G691" s="174"/>
      <c r="H691" s="174"/>
      <c r="I691" s="174"/>
      <c r="J691" s="174"/>
      <c r="K691" s="174"/>
      <c r="L691" s="174"/>
      <c r="M691" s="174"/>
      <c r="N691" s="174"/>
      <c r="O691" s="174"/>
      <c r="P691" s="174"/>
      <c r="Q691" s="174"/>
      <c r="R691" s="174"/>
      <c r="S691" s="174"/>
      <c r="T691" s="174"/>
      <c r="U691" s="174"/>
      <c r="V691" s="174"/>
      <c r="W691" s="174"/>
      <c r="X691" s="174"/>
      <c r="Y691" s="174"/>
      <c r="Z691" s="174"/>
      <c r="AA691" s="174"/>
      <c r="AB691" s="174"/>
    </row>
    <row r="692" spans="2:28" s="94" customFormat="1" ht="18" customHeight="1" x14ac:dyDescent="0.2">
      <c r="B692" s="174"/>
      <c r="C692" s="174"/>
      <c r="D692" s="174"/>
      <c r="E692" s="174"/>
      <c r="F692" s="174"/>
      <c r="G692" s="174"/>
      <c r="H692" s="174"/>
      <c r="I692" s="174"/>
      <c r="J692" s="174"/>
      <c r="K692" s="174"/>
      <c r="L692" s="174"/>
      <c r="M692" s="174"/>
      <c r="N692" s="174"/>
      <c r="O692" s="174"/>
      <c r="P692" s="174"/>
      <c r="Q692" s="174"/>
      <c r="R692" s="174"/>
      <c r="S692" s="174"/>
      <c r="T692" s="174"/>
      <c r="U692" s="174"/>
      <c r="V692" s="174"/>
      <c r="W692" s="174"/>
      <c r="X692" s="174"/>
      <c r="Y692" s="174"/>
      <c r="Z692" s="174"/>
      <c r="AA692" s="174"/>
      <c r="AB692" s="174"/>
    </row>
    <row r="693" spans="2:28" s="94" customFormat="1" ht="18" customHeight="1" x14ac:dyDescent="0.2">
      <c r="B693" s="172"/>
      <c r="C693" s="172"/>
      <c r="D693" s="172"/>
      <c r="E693" s="172"/>
      <c r="F693" s="172"/>
      <c r="G693" s="172"/>
      <c r="H693" s="172"/>
      <c r="I693" s="172"/>
      <c r="J693" s="172"/>
      <c r="K693" s="172"/>
      <c r="L693" s="172"/>
      <c r="M693" s="172"/>
      <c r="N693" s="172"/>
      <c r="O693" s="172"/>
      <c r="P693" s="172"/>
      <c r="Q693" s="172"/>
      <c r="R693" s="172"/>
      <c r="S693" s="172"/>
      <c r="T693" s="172"/>
      <c r="U693" s="172"/>
      <c r="V693" s="172"/>
      <c r="W693" s="172"/>
      <c r="X693" s="172"/>
      <c r="Y693" s="172"/>
      <c r="Z693" s="172"/>
      <c r="AA693" s="172"/>
      <c r="AB693" s="172"/>
    </row>
    <row r="694" spans="2:28" s="94" customFormat="1" ht="18" customHeight="1" x14ac:dyDescent="0.2">
      <c r="B694" s="172"/>
      <c r="C694" s="172"/>
      <c r="D694" s="172"/>
      <c r="E694" s="172"/>
      <c r="F694" s="172"/>
      <c r="G694" s="172"/>
      <c r="H694" s="172"/>
      <c r="I694" s="172"/>
      <c r="J694" s="172"/>
      <c r="K694" s="172"/>
      <c r="L694" s="172"/>
      <c r="M694" s="172"/>
      <c r="N694" s="172"/>
      <c r="O694" s="172"/>
      <c r="P694" s="172"/>
      <c r="Q694" s="172"/>
      <c r="R694" s="172"/>
      <c r="S694" s="172"/>
      <c r="T694" s="172"/>
      <c r="U694" s="172"/>
      <c r="V694" s="172"/>
      <c r="W694" s="172"/>
      <c r="X694" s="172"/>
      <c r="Y694" s="172"/>
      <c r="Z694" s="172"/>
      <c r="AA694" s="172"/>
      <c r="AB694" s="172"/>
    </row>
    <row r="695" spans="2:28" s="94" customFormat="1" ht="18" customHeight="1" x14ac:dyDescent="0.2">
      <c r="B695" s="172"/>
      <c r="C695" s="172"/>
      <c r="D695" s="172"/>
      <c r="E695" s="172"/>
      <c r="F695" s="172"/>
      <c r="G695" s="172"/>
      <c r="H695" s="172"/>
      <c r="I695" s="172"/>
      <c r="J695" s="172"/>
      <c r="K695" s="172"/>
      <c r="L695" s="172"/>
      <c r="M695" s="172"/>
      <c r="N695" s="172"/>
      <c r="O695" s="172"/>
      <c r="P695" s="172"/>
      <c r="Q695" s="172"/>
      <c r="R695" s="172"/>
      <c r="S695" s="172"/>
      <c r="T695" s="172"/>
      <c r="U695" s="172"/>
      <c r="V695" s="172"/>
      <c r="W695" s="172"/>
      <c r="X695" s="172"/>
      <c r="Y695" s="172"/>
      <c r="Z695" s="172"/>
      <c r="AA695" s="172"/>
      <c r="AB695" s="172"/>
    </row>
    <row r="696" spans="2:28" s="94" customFormat="1" ht="18" customHeight="1" x14ac:dyDescent="0.2">
      <c r="B696" s="172"/>
      <c r="C696" s="172"/>
      <c r="D696" s="172"/>
      <c r="E696" s="172"/>
      <c r="F696" s="172"/>
      <c r="G696" s="172"/>
      <c r="H696" s="172"/>
      <c r="I696" s="172"/>
      <c r="J696" s="172"/>
      <c r="K696" s="172"/>
      <c r="L696" s="172"/>
      <c r="M696" s="172"/>
      <c r="N696" s="172"/>
      <c r="O696" s="172"/>
      <c r="P696" s="172"/>
      <c r="Q696" s="172"/>
      <c r="R696" s="172"/>
      <c r="S696" s="172"/>
      <c r="T696" s="172"/>
      <c r="U696" s="172"/>
      <c r="V696" s="172"/>
      <c r="W696" s="172"/>
      <c r="X696" s="172"/>
      <c r="Y696" s="172"/>
      <c r="Z696" s="172"/>
      <c r="AA696" s="172"/>
      <c r="AB696" s="172"/>
    </row>
    <row r="697" spans="2:28" s="94" customFormat="1" ht="9" customHeight="1" x14ac:dyDescent="0.2"/>
    <row r="698" spans="2:28" s="94" customFormat="1" ht="18" customHeight="1" x14ac:dyDescent="0.2">
      <c r="B698" s="94" t="s">
        <v>652</v>
      </c>
    </row>
    <row r="699" spans="2:28" s="94" customFormat="1" ht="18" customHeight="1" x14ac:dyDescent="0.2">
      <c r="B699" s="189"/>
      <c r="C699" s="189"/>
      <c r="D699" s="189"/>
      <c r="E699" s="189"/>
      <c r="F699" s="189"/>
      <c r="G699" s="189"/>
      <c r="H699" s="189"/>
      <c r="I699" s="189"/>
      <c r="J699" s="189"/>
      <c r="K699" s="189"/>
      <c r="L699" s="189"/>
      <c r="M699" s="189"/>
      <c r="N699" s="189"/>
      <c r="O699" s="189"/>
      <c r="P699" s="189"/>
      <c r="Q699" s="189"/>
      <c r="R699" s="189"/>
      <c r="S699" s="189"/>
      <c r="T699" s="189"/>
      <c r="U699" s="189"/>
      <c r="V699" s="189"/>
      <c r="W699" s="189"/>
      <c r="X699" s="189"/>
      <c r="Y699" s="189"/>
      <c r="Z699" s="189"/>
      <c r="AA699" s="189"/>
      <c r="AB699" s="189"/>
    </row>
    <row r="700" spans="2:28" s="94" customFormat="1" ht="18" customHeight="1" x14ac:dyDescent="0.2">
      <c r="B700" s="189"/>
      <c r="C700" s="189"/>
      <c r="D700" s="189"/>
      <c r="E700" s="189"/>
      <c r="F700" s="189"/>
      <c r="G700" s="189"/>
      <c r="H700" s="189"/>
      <c r="I700" s="189"/>
      <c r="J700" s="189"/>
      <c r="K700" s="189"/>
      <c r="L700" s="189"/>
      <c r="M700" s="189"/>
      <c r="N700" s="189"/>
      <c r="O700" s="189"/>
      <c r="P700" s="189"/>
      <c r="Q700" s="189"/>
      <c r="R700" s="189"/>
      <c r="S700" s="189"/>
      <c r="T700" s="189"/>
      <c r="U700" s="189"/>
      <c r="V700" s="189"/>
      <c r="W700" s="189"/>
      <c r="X700" s="189"/>
      <c r="Y700" s="189"/>
      <c r="Z700" s="189"/>
      <c r="AA700" s="189"/>
      <c r="AB700" s="189"/>
    </row>
    <row r="701" spans="2:28" s="94" customFormat="1" ht="18" customHeight="1" x14ac:dyDescent="0.2">
      <c r="B701" s="189"/>
      <c r="C701" s="189"/>
      <c r="D701" s="189"/>
      <c r="E701" s="189"/>
      <c r="F701" s="189"/>
      <c r="G701" s="189"/>
      <c r="H701" s="189"/>
      <c r="I701" s="189"/>
      <c r="J701" s="189"/>
      <c r="K701" s="189"/>
      <c r="L701" s="189"/>
      <c r="M701" s="189"/>
      <c r="N701" s="189"/>
      <c r="O701" s="189"/>
      <c r="P701" s="189"/>
      <c r="Q701" s="189"/>
      <c r="R701" s="189"/>
      <c r="S701" s="189"/>
      <c r="T701" s="189"/>
      <c r="U701" s="189"/>
      <c r="V701" s="189"/>
      <c r="W701" s="189"/>
      <c r="X701" s="189"/>
      <c r="Y701" s="189"/>
      <c r="Z701" s="189"/>
      <c r="AA701" s="189"/>
      <c r="AB701" s="189"/>
    </row>
    <row r="702" spans="2:28" s="94" customFormat="1" ht="18" customHeight="1" x14ac:dyDescent="0.2">
      <c r="B702" s="189"/>
      <c r="C702" s="189"/>
      <c r="D702" s="189"/>
      <c r="E702" s="189"/>
      <c r="F702" s="189"/>
      <c r="G702" s="189"/>
      <c r="H702" s="189"/>
      <c r="I702" s="189"/>
      <c r="J702" s="189"/>
      <c r="K702" s="189"/>
      <c r="L702" s="189"/>
      <c r="M702" s="189"/>
      <c r="N702" s="189"/>
      <c r="O702" s="189"/>
      <c r="P702" s="189"/>
      <c r="Q702" s="189"/>
      <c r="R702" s="189"/>
      <c r="S702" s="189"/>
      <c r="T702" s="189"/>
      <c r="U702" s="189"/>
      <c r="V702" s="189"/>
      <c r="W702" s="189"/>
      <c r="X702" s="189"/>
      <c r="Y702" s="189"/>
      <c r="Z702" s="189"/>
      <c r="AA702" s="189"/>
      <c r="AB702" s="189"/>
    </row>
    <row r="703" spans="2:28" s="94" customFormat="1" ht="18" customHeight="1" x14ac:dyDescent="0.2">
      <c r="B703" s="189"/>
      <c r="C703" s="189"/>
      <c r="D703" s="189"/>
      <c r="E703" s="189"/>
      <c r="F703" s="189"/>
      <c r="G703" s="189"/>
      <c r="H703" s="189"/>
      <c r="I703" s="189"/>
      <c r="J703" s="189"/>
      <c r="K703" s="189"/>
      <c r="L703" s="189"/>
      <c r="M703" s="189"/>
      <c r="N703" s="189"/>
      <c r="O703" s="189"/>
      <c r="P703" s="189"/>
      <c r="Q703" s="189"/>
      <c r="R703" s="189"/>
      <c r="S703" s="189"/>
      <c r="T703" s="189"/>
      <c r="U703" s="189"/>
      <c r="V703" s="189"/>
      <c r="W703" s="189"/>
      <c r="X703" s="189"/>
      <c r="Y703" s="189"/>
      <c r="Z703" s="189"/>
      <c r="AA703" s="189"/>
      <c r="AB703" s="189"/>
    </row>
    <row r="704" spans="2:28" s="94" customFormat="1" ht="18" customHeight="1" x14ac:dyDescent="0.2">
      <c r="B704" s="189"/>
      <c r="C704" s="189"/>
      <c r="D704" s="189"/>
      <c r="E704" s="189"/>
      <c r="F704" s="189"/>
      <c r="G704" s="189"/>
      <c r="H704" s="189"/>
      <c r="I704" s="189"/>
      <c r="J704" s="189"/>
      <c r="K704" s="189"/>
      <c r="L704" s="189"/>
      <c r="M704" s="189"/>
      <c r="N704" s="189"/>
      <c r="O704" s="189"/>
      <c r="P704" s="189"/>
      <c r="Q704" s="189"/>
      <c r="R704" s="189"/>
      <c r="S704" s="189"/>
      <c r="T704" s="189"/>
      <c r="U704" s="189"/>
      <c r="V704" s="189"/>
      <c r="W704" s="189"/>
      <c r="X704" s="189"/>
      <c r="Y704" s="189"/>
      <c r="Z704" s="189"/>
      <c r="AA704" s="189"/>
      <c r="AB704" s="189"/>
    </row>
    <row r="705" spans="1:29" s="94" customFormat="1" ht="18" customHeight="1" x14ac:dyDescent="0.2">
      <c r="B705" s="189"/>
      <c r="C705" s="189"/>
      <c r="D705" s="189"/>
      <c r="E705" s="189"/>
      <c r="F705" s="189"/>
      <c r="G705" s="189"/>
      <c r="H705" s="189"/>
      <c r="I705" s="189"/>
      <c r="J705" s="189"/>
      <c r="K705" s="189"/>
      <c r="L705" s="189"/>
      <c r="M705" s="189"/>
      <c r="N705" s="189"/>
      <c r="O705" s="189"/>
      <c r="P705" s="189"/>
      <c r="Q705" s="189"/>
      <c r="R705" s="189"/>
      <c r="S705" s="189"/>
      <c r="T705" s="189"/>
      <c r="U705" s="189"/>
      <c r="V705" s="189"/>
      <c r="W705" s="189"/>
      <c r="X705" s="189"/>
      <c r="Y705" s="189"/>
      <c r="Z705" s="189"/>
      <c r="AA705" s="189"/>
      <c r="AB705" s="189"/>
    </row>
    <row r="706" spans="1:29" s="94" customFormat="1" ht="18" customHeight="1" x14ac:dyDescent="0.2">
      <c r="B706" s="189"/>
      <c r="C706" s="189"/>
      <c r="D706" s="189"/>
      <c r="E706" s="189"/>
      <c r="F706" s="189"/>
      <c r="G706" s="189"/>
      <c r="H706" s="189"/>
      <c r="I706" s="189"/>
      <c r="J706" s="189"/>
      <c r="K706" s="189"/>
      <c r="L706" s="189"/>
      <c r="M706" s="189"/>
      <c r="N706" s="189"/>
      <c r="O706" s="189"/>
      <c r="P706" s="189"/>
      <c r="Q706" s="189"/>
      <c r="R706" s="189"/>
      <c r="S706" s="189"/>
      <c r="T706" s="189"/>
      <c r="U706" s="189"/>
      <c r="V706" s="189"/>
      <c r="W706" s="189"/>
      <c r="X706" s="189"/>
      <c r="Y706" s="189"/>
      <c r="Z706" s="189"/>
      <c r="AA706" s="189"/>
      <c r="AB706" s="189"/>
    </row>
    <row r="707" spans="1:29" s="94" customFormat="1" ht="18" customHeight="1" x14ac:dyDescent="0.2">
      <c r="B707" s="189"/>
      <c r="C707" s="189"/>
      <c r="D707" s="189"/>
      <c r="E707" s="189"/>
      <c r="F707" s="189"/>
      <c r="G707" s="189"/>
      <c r="H707" s="189"/>
      <c r="I707" s="189"/>
      <c r="J707" s="189"/>
      <c r="K707" s="189"/>
      <c r="L707" s="189"/>
      <c r="M707" s="189"/>
      <c r="N707" s="189"/>
      <c r="O707" s="189"/>
      <c r="P707" s="189"/>
      <c r="Q707" s="189"/>
      <c r="R707" s="189"/>
      <c r="S707" s="189"/>
      <c r="T707" s="189"/>
      <c r="U707" s="189"/>
      <c r="V707" s="189"/>
      <c r="W707" s="189"/>
      <c r="X707" s="189"/>
      <c r="Y707" s="189"/>
      <c r="Z707" s="189"/>
      <c r="AA707" s="189"/>
      <c r="AB707" s="189"/>
    </row>
    <row r="708" spans="1:29" s="94" customFormat="1" ht="18" customHeight="1" x14ac:dyDescent="0.2">
      <c r="B708" s="189"/>
      <c r="C708" s="189"/>
      <c r="D708" s="189"/>
      <c r="E708" s="189"/>
      <c r="F708" s="189"/>
      <c r="G708" s="189"/>
      <c r="H708" s="189"/>
      <c r="I708" s="189"/>
      <c r="J708" s="189"/>
      <c r="K708" s="189"/>
      <c r="L708" s="189"/>
      <c r="M708" s="189"/>
      <c r="N708" s="189"/>
      <c r="O708" s="189"/>
      <c r="P708" s="189"/>
      <c r="Q708" s="189"/>
      <c r="R708" s="189"/>
      <c r="S708" s="189"/>
      <c r="T708" s="189"/>
      <c r="U708" s="189"/>
      <c r="V708" s="189"/>
      <c r="W708" s="189"/>
      <c r="X708" s="189"/>
      <c r="Y708" s="189"/>
      <c r="Z708" s="189"/>
      <c r="AA708" s="189"/>
      <c r="AB708" s="189"/>
    </row>
    <row r="709" spans="1:29" s="94" customFormat="1" ht="18" customHeight="1" x14ac:dyDescent="0.2">
      <c r="B709" s="189"/>
      <c r="C709" s="189"/>
      <c r="D709" s="189"/>
      <c r="E709" s="189"/>
      <c r="F709" s="189"/>
      <c r="G709" s="189"/>
      <c r="H709" s="189"/>
      <c r="I709" s="189"/>
      <c r="J709" s="189"/>
      <c r="K709" s="189"/>
      <c r="L709" s="189"/>
      <c r="M709" s="189"/>
      <c r="N709" s="189"/>
      <c r="O709" s="189"/>
      <c r="P709" s="189"/>
      <c r="Q709" s="189"/>
      <c r="R709" s="189"/>
      <c r="S709" s="189"/>
      <c r="T709" s="189"/>
      <c r="U709" s="189"/>
      <c r="V709" s="189"/>
      <c r="W709" s="189"/>
      <c r="X709" s="189"/>
      <c r="Y709" s="189"/>
      <c r="Z709" s="189"/>
      <c r="AA709" s="189"/>
      <c r="AB709" s="189"/>
    </row>
    <row r="710" spans="1:29" s="94" customFormat="1" ht="18" customHeight="1" x14ac:dyDescent="0.2">
      <c r="B710" s="189"/>
      <c r="C710" s="189"/>
      <c r="D710" s="189"/>
      <c r="E710" s="189"/>
      <c r="F710" s="189"/>
      <c r="G710" s="189"/>
      <c r="H710" s="189"/>
      <c r="I710" s="189"/>
      <c r="J710" s="189"/>
      <c r="K710" s="189"/>
      <c r="L710" s="189"/>
      <c r="M710" s="189"/>
      <c r="N710" s="189"/>
      <c r="O710" s="189"/>
      <c r="P710" s="189"/>
      <c r="Q710" s="189"/>
      <c r="R710" s="189"/>
      <c r="S710" s="189"/>
      <c r="T710" s="189"/>
      <c r="U710" s="189"/>
      <c r="V710" s="189"/>
      <c r="W710" s="189"/>
      <c r="X710" s="189"/>
      <c r="Y710" s="189"/>
      <c r="Z710" s="189"/>
      <c r="AA710" s="189"/>
      <c r="AB710" s="189"/>
    </row>
    <row r="711" spans="1:29" s="94" customFormat="1" ht="18" customHeight="1" x14ac:dyDescent="0.2">
      <c r="B711" s="189"/>
      <c r="C711" s="189"/>
      <c r="D711" s="189"/>
      <c r="E711" s="189"/>
      <c r="F711" s="189"/>
      <c r="G711" s="189"/>
      <c r="H711" s="189"/>
      <c r="I711" s="189"/>
      <c r="J711" s="189"/>
      <c r="K711" s="189"/>
      <c r="L711" s="189"/>
      <c r="M711" s="189"/>
      <c r="N711" s="189"/>
      <c r="O711" s="189"/>
      <c r="P711" s="189"/>
      <c r="Q711" s="189"/>
      <c r="R711" s="189"/>
      <c r="S711" s="189"/>
      <c r="T711" s="189"/>
      <c r="U711" s="189"/>
      <c r="V711" s="189"/>
      <c r="W711" s="189"/>
      <c r="X711" s="189"/>
      <c r="Y711" s="189"/>
      <c r="Z711" s="189"/>
      <c r="AA711" s="189"/>
      <c r="AB711" s="189"/>
    </row>
    <row r="712" spans="1:29" s="94" customFormat="1" ht="18" customHeight="1" x14ac:dyDescent="0.2">
      <c r="B712" s="247" t="s">
        <v>604</v>
      </c>
      <c r="C712" s="248"/>
      <c r="D712" s="248"/>
      <c r="E712" s="248"/>
      <c r="F712" s="248"/>
      <c r="G712" s="248"/>
      <c r="H712" s="248"/>
      <c r="I712" s="175"/>
      <c r="J712" s="175"/>
      <c r="K712" s="175"/>
      <c r="L712" s="175"/>
      <c r="M712" s="175"/>
      <c r="N712" s="175"/>
      <c r="O712" s="175"/>
      <c r="P712" s="175"/>
      <c r="Q712" s="175"/>
      <c r="R712" s="175"/>
      <c r="S712" s="175"/>
      <c r="T712" s="175"/>
      <c r="U712" s="175"/>
      <c r="V712" s="175"/>
      <c r="W712" s="175"/>
      <c r="X712" s="175"/>
      <c r="Y712" s="175"/>
      <c r="Z712" s="175"/>
      <c r="AA712" s="175"/>
      <c r="AB712" s="175"/>
    </row>
    <row r="713" spans="1:29" s="94" customFormat="1" ht="18" customHeight="1" x14ac:dyDescent="0.2">
      <c r="B713" s="248"/>
      <c r="C713" s="248"/>
      <c r="D713" s="247" t="s">
        <v>605</v>
      </c>
      <c r="E713" s="248"/>
      <c r="F713" s="248"/>
      <c r="G713" s="248"/>
      <c r="H713" s="248"/>
      <c r="I713" s="175"/>
      <c r="J713" s="175"/>
      <c r="K713" s="175"/>
      <c r="L713" s="175"/>
      <c r="M713" s="175"/>
      <c r="N713" s="175"/>
      <c r="O713" s="175"/>
      <c r="P713" s="175"/>
      <c r="Q713" s="175"/>
      <c r="R713" s="175"/>
      <c r="S713" s="175"/>
      <c r="T713" s="175"/>
      <c r="U713" s="175"/>
      <c r="V713" s="175"/>
      <c r="W713" s="175"/>
      <c r="X713" s="175"/>
      <c r="Y713" s="175"/>
      <c r="Z713" s="175"/>
      <c r="AA713" s="175"/>
      <c r="AB713" s="175"/>
    </row>
    <row r="714" spans="1:29" s="94" customFormat="1" ht="18" customHeight="1" thickBot="1" x14ac:dyDescent="0.25">
      <c r="B714" s="248"/>
      <c r="C714" s="248"/>
      <c r="D714" s="247" t="s">
        <v>603</v>
      </c>
      <c r="E714" s="248"/>
      <c r="F714" s="248"/>
      <c r="G714" s="248"/>
      <c r="H714" s="248"/>
      <c r="I714" s="178"/>
      <c r="J714" s="178"/>
      <c r="K714" s="178"/>
      <c r="L714" s="178"/>
      <c r="M714" s="178"/>
      <c r="N714" s="178"/>
      <c r="O714" s="178"/>
      <c r="P714" s="178"/>
      <c r="Q714" s="178"/>
      <c r="R714" s="178"/>
      <c r="S714" s="178"/>
      <c r="T714" s="178"/>
      <c r="U714" s="178"/>
      <c r="V714" s="178"/>
      <c r="W714" s="178"/>
      <c r="X714" s="178"/>
      <c r="Y714" s="178"/>
      <c r="Z714" s="178"/>
      <c r="AA714" s="178"/>
      <c r="AB714" s="178"/>
    </row>
    <row r="715" spans="1:29" s="94" customFormat="1" ht="18" customHeight="1" x14ac:dyDescent="0.2">
      <c r="B715" s="263" t="s">
        <v>661</v>
      </c>
      <c r="C715" s="264"/>
      <c r="D715" s="264"/>
      <c r="E715" s="264"/>
      <c r="F715" s="264"/>
      <c r="G715" s="264"/>
      <c r="H715" s="264"/>
      <c r="I715" s="264"/>
      <c r="J715" s="264"/>
      <c r="K715" s="264"/>
      <c r="L715" s="264"/>
      <c r="M715" s="264"/>
      <c r="N715" s="264"/>
      <c r="O715" s="264"/>
      <c r="P715" s="264"/>
      <c r="Q715" s="264"/>
      <c r="R715" s="264"/>
      <c r="S715" s="264"/>
      <c r="T715" s="264"/>
      <c r="U715" s="264"/>
      <c r="V715" s="264"/>
      <c r="W715" s="264"/>
      <c r="X715" s="264"/>
      <c r="Y715" s="264"/>
      <c r="Z715" s="264"/>
      <c r="AA715" s="264"/>
      <c r="AB715" s="265"/>
    </row>
    <row r="716" spans="1:29" s="94" customFormat="1" ht="18" customHeight="1" x14ac:dyDescent="0.2">
      <c r="B716" s="266"/>
      <c r="C716" s="267"/>
      <c r="D716" s="267"/>
      <c r="E716" s="267"/>
      <c r="F716" s="267"/>
      <c r="G716" s="267"/>
      <c r="H716" s="267"/>
      <c r="I716" s="267"/>
      <c r="J716" s="267"/>
      <c r="K716" s="267"/>
      <c r="L716" s="267"/>
      <c r="M716" s="267"/>
      <c r="N716" s="267"/>
      <c r="O716" s="267"/>
      <c r="P716" s="267"/>
      <c r="Q716" s="267"/>
      <c r="R716" s="267"/>
      <c r="S716" s="267"/>
      <c r="T716" s="267"/>
      <c r="U716" s="267"/>
      <c r="V716" s="267"/>
      <c r="W716" s="267"/>
      <c r="X716" s="267"/>
      <c r="Y716" s="267"/>
      <c r="Z716" s="267"/>
      <c r="AA716" s="267"/>
      <c r="AB716" s="268"/>
    </row>
    <row r="717" spans="1:29" s="94" customFormat="1" ht="18" customHeight="1" thickBot="1" x14ac:dyDescent="0.25">
      <c r="B717" s="269"/>
      <c r="C717" s="270"/>
      <c r="D717" s="270"/>
      <c r="E717" s="270"/>
      <c r="F717" s="270"/>
      <c r="G717" s="270"/>
      <c r="H717" s="270"/>
      <c r="I717" s="270"/>
      <c r="J717" s="270"/>
      <c r="K717" s="270"/>
      <c r="L717" s="270"/>
      <c r="M717" s="270"/>
      <c r="N717" s="270"/>
      <c r="O717" s="270"/>
      <c r="P717" s="270"/>
      <c r="Q717" s="270"/>
      <c r="R717" s="270"/>
      <c r="S717" s="270"/>
      <c r="T717" s="270"/>
      <c r="U717" s="270"/>
      <c r="V717" s="270"/>
      <c r="W717" s="270"/>
      <c r="X717" s="270"/>
      <c r="Y717" s="270"/>
      <c r="Z717" s="270"/>
      <c r="AA717" s="270"/>
      <c r="AB717" s="271"/>
    </row>
    <row r="718" spans="1:29" s="94" customFormat="1" ht="18" customHeight="1" x14ac:dyDescent="0.2">
      <c r="B718" s="174"/>
      <c r="C718" s="174"/>
      <c r="D718" s="174"/>
      <c r="E718" s="174"/>
      <c r="F718" s="174"/>
      <c r="G718" s="174"/>
      <c r="H718" s="174"/>
      <c r="I718" s="174"/>
      <c r="J718" s="174"/>
      <c r="K718" s="174"/>
      <c r="L718" s="174"/>
      <c r="M718" s="174"/>
      <c r="N718" s="174"/>
      <c r="O718" s="174"/>
      <c r="P718" s="174"/>
      <c r="Q718" s="174"/>
      <c r="R718" s="174"/>
      <c r="S718" s="174"/>
      <c r="T718" s="174"/>
      <c r="U718" s="174"/>
      <c r="V718" s="174"/>
      <c r="W718" s="174"/>
      <c r="X718" s="174"/>
      <c r="Y718" s="174"/>
      <c r="Z718" s="174"/>
      <c r="AA718" s="174"/>
      <c r="AB718" s="174"/>
    </row>
    <row r="719" spans="1:29" s="94" customFormat="1" ht="18" customHeight="1" x14ac:dyDescent="0.2">
      <c r="A719" s="107" t="s">
        <v>705</v>
      </c>
      <c r="C719" s="190"/>
      <c r="D719" s="190"/>
      <c r="E719" s="190"/>
      <c r="F719" s="190"/>
      <c r="G719" s="190"/>
      <c r="H719" s="190"/>
      <c r="I719" s="190"/>
      <c r="J719" s="190"/>
      <c r="K719" s="190"/>
      <c r="L719" s="190"/>
      <c r="M719" s="190"/>
      <c r="N719" s="190"/>
      <c r="O719" s="190"/>
      <c r="P719" s="190"/>
      <c r="Q719" s="190"/>
      <c r="R719" s="190"/>
      <c r="S719" s="190"/>
      <c r="T719" s="190"/>
      <c r="U719" s="190"/>
      <c r="V719" s="190"/>
      <c r="W719" s="190"/>
      <c r="X719" s="190"/>
      <c r="Y719" s="190"/>
      <c r="Z719" s="190"/>
      <c r="AA719" s="190"/>
      <c r="AB719" s="190"/>
      <c r="AC719" s="190"/>
    </row>
    <row r="720" spans="1:29" s="94" customFormat="1" ht="18" customHeight="1" x14ac:dyDescent="0.2">
      <c r="C720" s="106" t="s">
        <v>614</v>
      </c>
      <c r="D720" s="190"/>
      <c r="E720" s="190"/>
      <c r="F720" s="190"/>
      <c r="G720" s="190"/>
      <c r="H720" s="190"/>
      <c r="I720" s="190"/>
      <c r="J720" s="190"/>
      <c r="K720" s="190"/>
      <c r="L720" s="190"/>
      <c r="M720" s="190"/>
      <c r="N720" s="190"/>
      <c r="O720" s="190"/>
      <c r="P720" s="190"/>
      <c r="Q720" s="190"/>
      <c r="R720" s="190"/>
      <c r="S720" s="190"/>
      <c r="T720" s="190"/>
      <c r="U720" s="190"/>
      <c r="V720" s="190"/>
      <c r="W720" s="190"/>
      <c r="X720" s="94" t="s">
        <v>722</v>
      </c>
      <c r="Y720" s="190"/>
      <c r="Z720" s="190"/>
      <c r="AA720" s="190"/>
      <c r="AB720" s="190"/>
      <c r="AC720" s="190"/>
    </row>
    <row r="721" spans="1:29" s="94" customFormat="1" ht="18" customHeight="1" x14ac:dyDescent="0.2">
      <c r="B721" s="174"/>
      <c r="C721" s="174"/>
      <c r="D721" s="174"/>
      <c r="E721" s="174"/>
      <c r="F721" s="174"/>
      <c r="G721" s="174"/>
      <c r="H721" s="174"/>
      <c r="I721" s="174"/>
      <c r="J721" s="174"/>
      <c r="K721" s="174"/>
      <c r="L721" s="174"/>
      <c r="M721" s="174"/>
      <c r="N721" s="174"/>
      <c r="O721" s="174"/>
      <c r="P721" s="174"/>
      <c r="Q721" s="174"/>
      <c r="R721" s="174"/>
      <c r="S721" s="174"/>
      <c r="T721" s="174"/>
      <c r="U721" s="174"/>
      <c r="V721" s="174"/>
      <c r="W721" s="174"/>
      <c r="X721" s="174"/>
      <c r="Y721" s="174"/>
      <c r="Z721" s="174"/>
      <c r="AA721" s="174"/>
      <c r="AB721" s="174"/>
    </row>
    <row r="722" spans="1:29" s="94" customFormat="1" ht="18" customHeight="1" x14ac:dyDescent="0.2">
      <c r="B722" s="174"/>
      <c r="C722" s="174"/>
      <c r="D722" s="174"/>
      <c r="E722" s="174"/>
      <c r="F722" s="174"/>
      <c r="G722" s="174"/>
      <c r="H722" s="174"/>
      <c r="I722" s="174"/>
      <c r="J722" s="174"/>
      <c r="K722" s="174"/>
      <c r="L722" s="174"/>
      <c r="M722" s="174"/>
      <c r="N722" s="174"/>
      <c r="O722" s="174"/>
      <c r="P722" s="174"/>
      <c r="Q722" s="174"/>
      <c r="R722" s="174"/>
      <c r="S722" s="174"/>
      <c r="T722" s="174"/>
      <c r="U722" s="174"/>
      <c r="V722" s="174"/>
      <c r="W722" s="174"/>
      <c r="X722" s="174"/>
      <c r="Y722" s="174"/>
      <c r="Z722" s="174"/>
      <c r="AA722" s="174"/>
      <c r="AB722" s="174"/>
    </row>
    <row r="723" spans="1:29" s="94" customFormat="1" ht="18" customHeight="1" x14ac:dyDescent="0.2">
      <c r="B723" s="174"/>
      <c r="C723" s="174"/>
      <c r="D723" s="174"/>
      <c r="E723" s="174"/>
      <c r="F723" s="174"/>
      <c r="G723" s="174"/>
      <c r="H723" s="174"/>
      <c r="I723" s="174"/>
      <c r="J723" s="174"/>
      <c r="K723" s="174"/>
      <c r="L723" s="174"/>
      <c r="M723" s="174"/>
      <c r="N723" s="174"/>
      <c r="O723" s="174"/>
      <c r="P723" s="174"/>
      <c r="Q723" s="174"/>
      <c r="R723" s="174"/>
      <c r="S723" s="174"/>
      <c r="T723" s="174"/>
      <c r="U723" s="174"/>
      <c r="V723" s="174"/>
      <c r="W723" s="174"/>
      <c r="X723" s="174"/>
      <c r="Y723" s="174"/>
      <c r="Z723" s="174"/>
      <c r="AA723" s="174"/>
      <c r="AB723" s="174"/>
    </row>
    <row r="724" spans="1:29" s="94" customFormat="1" ht="18" customHeight="1" x14ac:dyDescent="0.2">
      <c r="B724" s="174"/>
      <c r="C724" s="174"/>
      <c r="D724" s="174"/>
      <c r="E724" s="174"/>
      <c r="F724" s="174"/>
      <c r="G724" s="174"/>
      <c r="H724" s="174"/>
      <c r="I724" s="174"/>
      <c r="J724" s="174"/>
      <c r="K724" s="174"/>
      <c r="L724" s="174"/>
      <c r="M724" s="174"/>
      <c r="N724" s="174"/>
      <c r="O724" s="174"/>
      <c r="P724" s="174"/>
      <c r="Q724" s="174"/>
      <c r="R724" s="174"/>
      <c r="S724" s="174"/>
      <c r="T724" s="174"/>
      <c r="U724" s="174"/>
      <c r="V724" s="174"/>
      <c r="W724" s="174"/>
      <c r="X724" s="174"/>
      <c r="Y724" s="174"/>
      <c r="Z724" s="174"/>
      <c r="AA724" s="174"/>
      <c r="AB724" s="174"/>
    </row>
    <row r="725" spans="1:29" s="94" customFormat="1" ht="18" customHeight="1" x14ac:dyDescent="0.2">
      <c r="B725" s="174"/>
      <c r="C725" s="174"/>
      <c r="D725" s="174"/>
      <c r="E725" s="174"/>
      <c r="F725" s="174"/>
      <c r="G725" s="174"/>
      <c r="H725" s="174"/>
      <c r="I725" s="174"/>
      <c r="J725" s="174"/>
      <c r="K725" s="174"/>
      <c r="L725" s="174"/>
      <c r="M725" s="174"/>
      <c r="N725" s="174"/>
      <c r="O725" s="174"/>
      <c r="P725" s="174"/>
      <c r="Q725" s="174"/>
      <c r="R725" s="174"/>
      <c r="S725" s="174"/>
      <c r="T725" s="174"/>
      <c r="U725" s="174"/>
      <c r="V725" s="174"/>
      <c r="W725" s="174"/>
      <c r="X725" s="174"/>
      <c r="Y725" s="174"/>
      <c r="Z725" s="174"/>
      <c r="AA725" s="174"/>
      <c r="AB725" s="174"/>
    </row>
    <row r="726" spans="1:29" s="94" customFormat="1" ht="18" customHeight="1" x14ac:dyDescent="0.2">
      <c r="B726" s="174"/>
      <c r="C726" s="174"/>
      <c r="D726" s="174"/>
      <c r="E726" s="174"/>
      <c r="F726" s="174"/>
      <c r="G726" s="174"/>
      <c r="H726" s="174"/>
      <c r="I726" s="174"/>
      <c r="J726" s="174"/>
      <c r="K726" s="174"/>
      <c r="L726" s="174"/>
      <c r="M726" s="174"/>
      <c r="N726" s="174"/>
      <c r="O726" s="174"/>
      <c r="P726" s="174"/>
      <c r="Q726" s="174"/>
      <c r="R726" s="174"/>
      <c r="S726" s="174"/>
      <c r="T726" s="174"/>
      <c r="U726" s="174"/>
      <c r="V726" s="174"/>
      <c r="W726" s="174"/>
      <c r="X726" s="174"/>
      <c r="Y726" s="174"/>
      <c r="Z726" s="174"/>
      <c r="AA726" s="174"/>
      <c r="AB726" s="174"/>
    </row>
    <row r="727" spans="1:29" s="94" customFormat="1" ht="18" customHeight="1" x14ac:dyDescent="0.2">
      <c r="B727" s="174"/>
      <c r="C727" s="174"/>
      <c r="D727" s="174"/>
      <c r="E727" s="174"/>
      <c r="F727" s="174"/>
      <c r="G727" s="174"/>
      <c r="H727" s="174"/>
      <c r="I727" s="174"/>
      <c r="J727" s="174"/>
      <c r="K727" s="174"/>
      <c r="L727" s="174"/>
      <c r="M727" s="174"/>
      <c r="N727" s="174"/>
      <c r="O727" s="174"/>
      <c r="P727" s="174"/>
      <c r="Q727" s="174"/>
      <c r="R727" s="174"/>
      <c r="S727" s="174"/>
      <c r="T727" s="174"/>
      <c r="U727" s="174"/>
      <c r="V727" s="174"/>
      <c r="W727" s="174"/>
      <c r="X727" s="174"/>
      <c r="Y727" s="174"/>
      <c r="Z727" s="174"/>
      <c r="AA727" s="174"/>
      <c r="AB727" s="174"/>
    </row>
    <row r="728" spans="1:29" s="94" customFormat="1" ht="18" customHeight="1" x14ac:dyDescent="0.2">
      <c r="B728" s="174"/>
      <c r="C728" s="174"/>
      <c r="D728" s="174"/>
      <c r="E728" s="174"/>
      <c r="F728" s="174"/>
      <c r="G728" s="174"/>
      <c r="H728" s="174"/>
      <c r="I728" s="174"/>
      <c r="J728" s="174"/>
      <c r="K728" s="174"/>
      <c r="L728" s="174"/>
      <c r="M728" s="174"/>
      <c r="N728" s="174"/>
      <c r="O728" s="174"/>
      <c r="P728" s="174"/>
      <c r="Q728" s="174"/>
      <c r="R728" s="174"/>
      <c r="S728" s="174"/>
      <c r="T728" s="174"/>
      <c r="U728" s="174"/>
      <c r="V728" s="174"/>
      <c r="W728" s="174"/>
      <c r="X728" s="174"/>
      <c r="Y728" s="174"/>
      <c r="Z728" s="174"/>
      <c r="AA728" s="174"/>
      <c r="AB728" s="174"/>
    </row>
    <row r="729" spans="1:29" s="94" customFormat="1" ht="18" customHeight="1" x14ac:dyDescent="0.2">
      <c r="B729" s="174"/>
      <c r="C729" s="174"/>
      <c r="D729" s="174"/>
      <c r="E729" s="174"/>
      <c r="F729" s="174"/>
      <c r="G729" s="174"/>
      <c r="H729" s="174"/>
      <c r="I729" s="174"/>
      <c r="J729" s="174"/>
      <c r="K729" s="174"/>
      <c r="L729" s="174"/>
      <c r="M729" s="174"/>
      <c r="N729" s="174"/>
      <c r="O729" s="174"/>
      <c r="P729" s="174"/>
      <c r="Q729" s="174"/>
      <c r="R729" s="174"/>
      <c r="S729" s="174"/>
      <c r="T729" s="174"/>
      <c r="U729" s="174"/>
      <c r="V729" s="174"/>
      <c r="W729" s="174"/>
      <c r="X729" s="174"/>
      <c r="Y729" s="174"/>
      <c r="Z729" s="174"/>
      <c r="AA729" s="174"/>
      <c r="AB729" s="174"/>
    </row>
    <row r="730" spans="1:29" s="94" customFormat="1" ht="18" customHeight="1" x14ac:dyDescent="0.2">
      <c r="B730" s="174"/>
      <c r="C730" s="174"/>
      <c r="D730" s="174"/>
      <c r="E730" s="174"/>
      <c r="F730" s="174"/>
      <c r="G730" s="174"/>
      <c r="H730" s="174"/>
      <c r="I730" s="174"/>
      <c r="J730" s="174"/>
      <c r="K730" s="174"/>
      <c r="L730" s="174"/>
      <c r="M730" s="174"/>
      <c r="N730" s="174"/>
      <c r="O730" s="174"/>
      <c r="P730" s="174"/>
      <c r="Q730" s="174"/>
      <c r="R730" s="174"/>
      <c r="S730" s="174"/>
      <c r="T730" s="174"/>
      <c r="U730" s="174"/>
      <c r="V730" s="174"/>
      <c r="W730" s="174"/>
      <c r="X730" s="174"/>
      <c r="Y730" s="174"/>
      <c r="Z730" s="174"/>
      <c r="AA730" s="174"/>
      <c r="AB730" s="174"/>
    </row>
    <row r="731" spans="1:29" s="94" customFormat="1" ht="18" customHeight="1" x14ac:dyDescent="0.2">
      <c r="B731" s="174"/>
      <c r="C731" s="174"/>
      <c r="D731" s="174"/>
      <c r="E731" s="174"/>
      <c r="F731" s="174"/>
      <c r="G731" s="174"/>
      <c r="H731" s="174"/>
      <c r="I731" s="174"/>
      <c r="J731" s="174"/>
      <c r="K731" s="174"/>
      <c r="L731" s="174"/>
      <c r="M731" s="174"/>
      <c r="N731" s="174"/>
      <c r="O731" s="174"/>
      <c r="P731" s="174"/>
      <c r="Q731" s="174"/>
      <c r="R731" s="174"/>
      <c r="S731" s="174"/>
      <c r="T731" s="174"/>
      <c r="U731" s="174"/>
      <c r="V731" s="174"/>
      <c r="W731" s="174"/>
      <c r="X731" s="174"/>
      <c r="Y731" s="174"/>
      <c r="Z731" s="174"/>
      <c r="AA731" s="174"/>
      <c r="AB731" s="174"/>
    </row>
    <row r="732" spans="1:29" s="94" customFormat="1" ht="18" customHeight="1" x14ac:dyDescent="0.2">
      <c r="B732" s="174"/>
      <c r="C732" s="174"/>
      <c r="D732" s="174"/>
      <c r="E732" s="174"/>
      <c r="F732" s="174"/>
      <c r="G732" s="174"/>
      <c r="H732" s="174"/>
      <c r="I732" s="174"/>
      <c r="J732" s="174"/>
      <c r="K732" s="174"/>
      <c r="L732" s="174"/>
      <c r="M732" s="174"/>
      <c r="N732" s="174"/>
      <c r="O732" s="174"/>
      <c r="P732" s="174"/>
      <c r="Q732" s="174"/>
      <c r="R732" s="174"/>
      <c r="S732" s="174"/>
      <c r="T732" s="174"/>
      <c r="U732" s="174"/>
      <c r="V732" s="174"/>
      <c r="W732" s="174"/>
      <c r="X732" s="174"/>
      <c r="Y732" s="174"/>
      <c r="Z732" s="174"/>
      <c r="AA732" s="174"/>
      <c r="AB732" s="174"/>
    </row>
    <row r="733" spans="1:29" s="94" customFormat="1" ht="18" customHeight="1" x14ac:dyDescent="0.2">
      <c r="B733" s="174"/>
      <c r="C733" s="174"/>
      <c r="D733" s="174"/>
      <c r="E733" s="174"/>
      <c r="F733" s="174"/>
      <c r="G733" s="174"/>
      <c r="H733" s="174"/>
      <c r="I733" s="174"/>
      <c r="J733" s="174"/>
      <c r="K733" s="174"/>
      <c r="L733" s="174"/>
      <c r="M733" s="174"/>
      <c r="N733" s="174"/>
      <c r="O733" s="174"/>
      <c r="P733" s="174"/>
      <c r="Q733" s="174"/>
      <c r="R733" s="174"/>
      <c r="S733" s="174"/>
      <c r="T733" s="174"/>
      <c r="U733" s="174"/>
      <c r="V733" s="174"/>
      <c r="W733" s="174"/>
      <c r="X733" s="174"/>
      <c r="Y733" s="174"/>
      <c r="Z733" s="174"/>
      <c r="AA733" s="174"/>
      <c r="AB733" s="174"/>
    </row>
    <row r="734" spans="1:29" s="94" customFormat="1" ht="18" customHeight="1" x14ac:dyDescent="0.2">
      <c r="A734" s="282" t="s">
        <v>99</v>
      </c>
      <c r="B734" s="282"/>
      <c r="C734" s="282"/>
      <c r="D734" s="282"/>
      <c r="E734" s="282"/>
      <c r="F734" s="282"/>
      <c r="G734" s="282"/>
      <c r="H734" s="282"/>
      <c r="I734" s="282"/>
      <c r="J734" s="282"/>
      <c r="K734" s="282"/>
      <c r="L734" s="282"/>
      <c r="M734" s="282"/>
      <c r="N734" s="282"/>
      <c r="O734" s="282"/>
      <c r="P734" s="282"/>
      <c r="Q734" s="282"/>
      <c r="R734" s="282"/>
      <c r="S734" s="282"/>
      <c r="T734" s="282"/>
      <c r="U734" s="282"/>
      <c r="V734" s="282"/>
      <c r="W734" s="282"/>
      <c r="X734" s="282"/>
      <c r="Y734" s="282"/>
      <c r="Z734" s="282"/>
      <c r="AA734" s="282"/>
      <c r="AB734" s="282"/>
      <c r="AC734" s="282"/>
    </row>
    <row r="735" spans="1:29" s="94" customFormat="1" ht="18" customHeight="1" x14ac:dyDescent="0.2">
      <c r="A735" s="282"/>
      <c r="B735" s="282"/>
      <c r="C735" s="282"/>
      <c r="D735" s="282"/>
      <c r="E735" s="282"/>
      <c r="F735" s="282"/>
      <c r="G735" s="282"/>
      <c r="H735" s="282"/>
      <c r="I735" s="282"/>
      <c r="J735" s="282"/>
      <c r="K735" s="282"/>
      <c r="L735" s="282"/>
      <c r="M735" s="282"/>
      <c r="N735" s="282"/>
      <c r="O735" s="282"/>
      <c r="P735" s="282"/>
      <c r="Q735" s="282"/>
      <c r="R735" s="282"/>
      <c r="S735" s="282"/>
      <c r="T735" s="282"/>
      <c r="U735" s="282"/>
      <c r="V735" s="282"/>
      <c r="W735" s="282"/>
      <c r="X735" s="282"/>
      <c r="Y735" s="282"/>
      <c r="Z735" s="282"/>
      <c r="AA735" s="282"/>
      <c r="AB735" s="282"/>
      <c r="AC735" s="282"/>
    </row>
    <row r="736" spans="1:29" s="94" customFormat="1" ht="18" customHeight="1" x14ac:dyDescent="0.2">
      <c r="A736" s="227" t="s">
        <v>706</v>
      </c>
      <c r="AA736" s="94" t="s">
        <v>722</v>
      </c>
    </row>
    <row r="737" s="94" customFormat="1" ht="18" customHeight="1" x14ac:dyDescent="0.2"/>
    <row r="738" s="94" customFormat="1" ht="18" customHeight="1" x14ac:dyDescent="0.2"/>
    <row r="739" s="94" customFormat="1" ht="18" customHeight="1" x14ac:dyDescent="0.2"/>
    <row r="740" s="94" customFormat="1" ht="18" customHeight="1" x14ac:dyDescent="0.2"/>
    <row r="741" s="94" customFormat="1" ht="18" customHeight="1" x14ac:dyDescent="0.2"/>
    <row r="742" s="94" customFormat="1" ht="18" customHeight="1" x14ac:dyDescent="0.2"/>
    <row r="743" s="94" customFormat="1" ht="18" customHeight="1" x14ac:dyDescent="0.2"/>
    <row r="744" s="94" customFormat="1" ht="18" customHeight="1" x14ac:dyDescent="0.2"/>
    <row r="745" s="94" customFormat="1" ht="18" customHeight="1" x14ac:dyDescent="0.2"/>
    <row r="746" s="94" customFormat="1" ht="18" customHeight="1" x14ac:dyDescent="0.2"/>
    <row r="747" s="94" customFormat="1" ht="18" customHeight="1" x14ac:dyDescent="0.2"/>
    <row r="748" s="94" customFormat="1" ht="18" customHeight="1" x14ac:dyDescent="0.2"/>
    <row r="749" s="94" customFormat="1" ht="18" customHeight="1" x14ac:dyDescent="0.2"/>
    <row r="750" s="94" customFormat="1" ht="18" customHeight="1" x14ac:dyDescent="0.2"/>
    <row r="751" s="94" customFormat="1" ht="18" customHeight="1" x14ac:dyDescent="0.2"/>
    <row r="752" s="94" customFormat="1" ht="18" customHeight="1" x14ac:dyDescent="0.2"/>
    <row r="753" spans="2:28" s="94" customFormat="1" ht="18" customHeight="1" x14ac:dyDescent="0.2"/>
    <row r="754" spans="2:28" s="94" customFormat="1" ht="18" customHeight="1" x14ac:dyDescent="0.2"/>
    <row r="755" spans="2:28" s="94" customFormat="1" ht="18" customHeight="1" x14ac:dyDescent="0.2"/>
    <row r="756" spans="2:28" s="94" customFormat="1" ht="18" customHeight="1" x14ac:dyDescent="0.2"/>
    <row r="757" spans="2:28" s="94" customFormat="1" ht="18" customHeight="1" x14ac:dyDescent="0.2"/>
    <row r="758" spans="2:28" s="94" customFormat="1" ht="18" customHeight="1" x14ac:dyDescent="0.2"/>
    <row r="759" spans="2:28" s="94" customFormat="1" ht="18" customHeight="1" x14ac:dyDescent="0.2"/>
    <row r="760" spans="2:28" s="94" customFormat="1" ht="18" customHeight="1" x14ac:dyDescent="0.2"/>
    <row r="761" spans="2:28" s="94" customFormat="1" ht="18" customHeight="1" x14ac:dyDescent="0.2"/>
    <row r="762" spans="2:28" s="94" customFormat="1" ht="18" customHeight="1" x14ac:dyDescent="0.2"/>
    <row r="763" spans="2:28" s="94" customFormat="1" ht="18" customHeight="1" x14ac:dyDescent="0.2"/>
    <row r="764" spans="2:28" s="94" customFormat="1" ht="18" customHeight="1" x14ac:dyDescent="0.2"/>
    <row r="765" spans="2:28" s="94" customFormat="1" ht="18" customHeight="1" x14ac:dyDescent="0.2"/>
    <row r="766" spans="2:28" s="94" customFormat="1" ht="18" customHeight="1" thickBot="1" x14ac:dyDescent="0.25">
      <c r="B766" s="244" t="s">
        <v>615</v>
      </c>
    </row>
    <row r="767" spans="2:28" s="94" customFormat="1" ht="18" customHeight="1" x14ac:dyDescent="0.2">
      <c r="B767" s="263" t="s">
        <v>734</v>
      </c>
      <c r="C767" s="264"/>
      <c r="D767" s="264"/>
      <c r="E767" s="264"/>
      <c r="F767" s="264"/>
      <c r="G767" s="264"/>
      <c r="H767" s="264"/>
      <c r="I767" s="264"/>
      <c r="J767" s="264"/>
      <c r="K767" s="264"/>
      <c r="L767" s="264"/>
      <c r="M767" s="264"/>
      <c r="N767" s="264"/>
      <c r="O767" s="264"/>
      <c r="P767" s="264"/>
      <c r="Q767" s="264"/>
      <c r="R767" s="264"/>
      <c r="S767" s="264"/>
      <c r="T767" s="264"/>
      <c r="U767" s="264"/>
      <c r="V767" s="264"/>
      <c r="W767" s="264"/>
      <c r="X767" s="264"/>
      <c r="Y767" s="264"/>
      <c r="Z767" s="264"/>
      <c r="AA767" s="264"/>
      <c r="AB767" s="265"/>
    </row>
    <row r="768" spans="2:28" s="94" customFormat="1" ht="18" customHeight="1" x14ac:dyDescent="0.2">
      <c r="B768" s="266"/>
      <c r="C768" s="267"/>
      <c r="D768" s="267"/>
      <c r="E768" s="267"/>
      <c r="F768" s="267"/>
      <c r="G768" s="267"/>
      <c r="H768" s="267"/>
      <c r="I768" s="267"/>
      <c r="J768" s="267"/>
      <c r="K768" s="267"/>
      <c r="L768" s="267"/>
      <c r="M768" s="267"/>
      <c r="N768" s="267"/>
      <c r="O768" s="267"/>
      <c r="P768" s="267"/>
      <c r="Q768" s="267"/>
      <c r="R768" s="267"/>
      <c r="S768" s="267"/>
      <c r="T768" s="267"/>
      <c r="U768" s="267"/>
      <c r="V768" s="267"/>
      <c r="W768" s="267"/>
      <c r="X768" s="267"/>
      <c r="Y768" s="267"/>
      <c r="Z768" s="267"/>
      <c r="AA768" s="267"/>
      <c r="AB768" s="268"/>
    </row>
    <row r="769" spans="1:29" s="94" customFormat="1" ht="18" customHeight="1" thickBot="1" x14ac:dyDescent="0.25">
      <c r="B769" s="269"/>
      <c r="C769" s="270"/>
      <c r="D769" s="270"/>
      <c r="E769" s="270"/>
      <c r="F769" s="270"/>
      <c r="G769" s="270"/>
      <c r="H769" s="270"/>
      <c r="I769" s="270"/>
      <c r="J769" s="270"/>
      <c r="K769" s="270"/>
      <c r="L769" s="270"/>
      <c r="M769" s="270"/>
      <c r="N769" s="270"/>
      <c r="O769" s="270"/>
      <c r="P769" s="270"/>
      <c r="Q769" s="270"/>
      <c r="R769" s="270"/>
      <c r="S769" s="270"/>
      <c r="T769" s="270"/>
      <c r="U769" s="270"/>
      <c r="V769" s="270"/>
      <c r="W769" s="270"/>
      <c r="X769" s="270"/>
      <c r="Y769" s="270"/>
      <c r="Z769" s="270"/>
      <c r="AA769" s="270"/>
      <c r="AB769" s="271"/>
    </row>
    <row r="770" spans="1:29" s="94" customFormat="1" ht="18" customHeight="1" x14ac:dyDescent="0.2">
      <c r="A770" s="210"/>
      <c r="B770" s="228"/>
      <c r="C770" s="228"/>
      <c r="D770" s="228"/>
      <c r="E770" s="228"/>
      <c r="F770" s="228"/>
      <c r="G770" s="228"/>
      <c r="H770" s="228"/>
      <c r="I770" s="228"/>
      <c r="J770" s="228"/>
      <c r="K770" s="228"/>
      <c r="L770" s="228"/>
      <c r="M770" s="228"/>
      <c r="N770" s="228"/>
      <c r="O770" s="228"/>
      <c r="P770" s="228"/>
      <c r="Q770" s="228"/>
      <c r="R770" s="228"/>
      <c r="S770" s="228"/>
      <c r="T770" s="228"/>
      <c r="U770" s="228"/>
      <c r="V770" s="228"/>
      <c r="W770" s="228"/>
      <c r="X770" s="228"/>
      <c r="Y770" s="228"/>
      <c r="Z770" s="228"/>
      <c r="AA770" s="228"/>
      <c r="AB770" s="228"/>
      <c r="AC770" s="210"/>
    </row>
    <row r="771" spans="1:29" s="94" customFormat="1" ht="18" customHeight="1" x14ac:dyDescent="0.2">
      <c r="A771" s="94" t="s">
        <v>707</v>
      </c>
      <c r="Z771" s="94" t="s">
        <v>104</v>
      </c>
    </row>
    <row r="772" spans="1:29" s="94" customFormat="1" ht="18" customHeight="1" x14ac:dyDescent="0.2"/>
    <row r="773" spans="1:29" s="94" customFormat="1" ht="18" customHeight="1" x14ac:dyDescent="0.2"/>
    <row r="774" spans="1:29" s="94" customFormat="1" ht="18" customHeight="1" x14ac:dyDescent="0.2"/>
    <row r="775" spans="1:29" s="94" customFormat="1" ht="18" customHeight="1" x14ac:dyDescent="0.2"/>
    <row r="776" spans="1:29" s="94" customFormat="1" ht="18" customHeight="1" x14ac:dyDescent="0.2"/>
    <row r="777" spans="1:29" s="94" customFormat="1" ht="18" customHeight="1" x14ac:dyDescent="0.2"/>
    <row r="778" spans="1:29" s="94" customFormat="1" ht="18" customHeight="1" x14ac:dyDescent="0.2"/>
    <row r="779" spans="1:29" s="94" customFormat="1" ht="18" customHeight="1" x14ac:dyDescent="0.2"/>
    <row r="780" spans="1:29" s="94" customFormat="1" ht="18" customHeight="1" x14ac:dyDescent="0.2"/>
    <row r="781" spans="1:29" s="94" customFormat="1" ht="18" customHeight="1" x14ac:dyDescent="0.2"/>
    <row r="782" spans="1:29" s="94" customFormat="1" ht="18" customHeight="1" x14ac:dyDescent="0.2"/>
    <row r="783" spans="1:29" s="94" customFormat="1" ht="18" customHeight="1" x14ac:dyDescent="0.2"/>
    <row r="784" spans="1:29" s="94" customFormat="1" ht="18" customHeight="1" x14ac:dyDescent="0.2"/>
    <row r="785" spans="1:29" s="94" customFormat="1" ht="18" customHeight="1" x14ac:dyDescent="0.2"/>
    <row r="786" spans="1:29" s="94" customFormat="1" ht="18" customHeight="1" x14ac:dyDescent="0.2"/>
    <row r="787" spans="1:29" s="94" customFormat="1" ht="18" customHeight="1" x14ac:dyDescent="0.2"/>
    <row r="788" spans="1:29" s="94" customFormat="1" ht="18" customHeight="1" x14ac:dyDescent="0.2"/>
    <row r="789" spans="1:29" s="94" customFormat="1" ht="18" customHeight="1" x14ac:dyDescent="0.2"/>
    <row r="790" spans="1:29" s="94" customFormat="1" ht="18" customHeight="1" x14ac:dyDescent="0.2"/>
    <row r="791" spans="1:29" s="94" customFormat="1" ht="18" customHeight="1" x14ac:dyDescent="0.2"/>
    <row r="792" spans="1:29" s="94" customFormat="1" ht="18" customHeight="1" x14ac:dyDescent="0.2"/>
    <row r="793" spans="1:29" s="94" customFormat="1" ht="18" customHeight="1" thickBot="1" x14ac:dyDescent="0.25">
      <c r="B793" s="244" t="s">
        <v>616</v>
      </c>
    </row>
    <row r="794" spans="1:29" s="94" customFormat="1" ht="18" customHeight="1" x14ac:dyDescent="0.2">
      <c r="B794" s="263" t="s">
        <v>662</v>
      </c>
      <c r="C794" s="264"/>
      <c r="D794" s="264"/>
      <c r="E794" s="264"/>
      <c r="F794" s="264"/>
      <c r="G794" s="264"/>
      <c r="H794" s="264"/>
      <c r="I794" s="264"/>
      <c r="J794" s="264"/>
      <c r="K794" s="264"/>
      <c r="L794" s="264"/>
      <c r="M794" s="264"/>
      <c r="N794" s="264"/>
      <c r="O794" s="264"/>
      <c r="P794" s="264"/>
      <c r="Q794" s="264"/>
      <c r="R794" s="264"/>
      <c r="S794" s="264"/>
      <c r="T794" s="264"/>
      <c r="U794" s="264"/>
      <c r="V794" s="264"/>
      <c r="W794" s="264"/>
      <c r="X794" s="264"/>
      <c r="Y794" s="264"/>
      <c r="Z794" s="264"/>
      <c r="AA794" s="264"/>
      <c r="AB794" s="265"/>
    </row>
    <row r="795" spans="1:29" s="94" customFormat="1" ht="13" customHeight="1" thickBot="1" x14ac:dyDescent="0.25">
      <c r="B795" s="269"/>
      <c r="C795" s="270"/>
      <c r="D795" s="270"/>
      <c r="E795" s="270"/>
      <c r="F795" s="270"/>
      <c r="G795" s="270"/>
      <c r="H795" s="270"/>
      <c r="I795" s="270"/>
      <c r="J795" s="270"/>
      <c r="K795" s="270"/>
      <c r="L795" s="270"/>
      <c r="M795" s="270"/>
      <c r="N795" s="270"/>
      <c r="O795" s="270"/>
      <c r="P795" s="270"/>
      <c r="Q795" s="270"/>
      <c r="R795" s="270"/>
      <c r="S795" s="270"/>
      <c r="T795" s="270"/>
      <c r="U795" s="270"/>
      <c r="V795" s="270"/>
      <c r="W795" s="270"/>
      <c r="X795" s="270"/>
      <c r="Y795" s="270"/>
      <c r="Z795" s="270"/>
      <c r="AA795" s="270"/>
      <c r="AB795" s="271"/>
    </row>
    <row r="796" spans="1:29" s="94" customFormat="1" ht="18" customHeight="1" x14ac:dyDescent="0.2"/>
    <row r="797" spans="1:29" s="94" customFormat="1" ht="18" customHeight="1" x14ac:dyDescent="0.2">
      <c r="A797" s="109" t="s">
        <v>708</v>
      </c>
      <c r="B797" s="95"/>
      <c r="C797" s="283" t="s">
        <v>634</v>
      </c>
      <c r="D797" s="283"/>
      <c r="E797" s="283"/>
      <c r="F797" s="283"/>
      <c r="G797" s="283"/>
      <c r="H797" s="283"/>
      <c r="I797" s="283"/>
      <c r="J797" s="283"/>
      <c r="K797" s="283"/>
      <c r="L797" s="283"/>
      <c r="M797" s="283"/>
      <c r="N797" s="283"/>
      <c r="O797" s="283"/>
      <c r="P797" s="283"/>
      <c r="Q797" s="283"/>
      <c r="R797" s="283"/>
      <c r="S797" s="283"/>
      <c r="T797" s="283"/>
      <c r="U797" s="283"/>
      <c r="V797" s="283"/>
      <c r="W797" s="283"/>
      <c r="X797" s="283"/>
      <c r="Y797" s="283"/>
      <c r="Z797" s="283"/>
      <c r="AA797" s="283"/>
      <c r="AB797" s="283"/>
      <c r="AC797" s="283"/>
    </row>
    <row r="798" spans="1:29" s="94" customFormat="1" ht="18" customHeight="1" x14ac:dyDescent="0.2">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c r="AA798" s="95"/>
      <c r="AB798" s="95"/>
      <c r="AC798" s="95"/>
    </row>
    <row r="799" spans="1:29" s="94" customFormat="1" ht="18" customHeight="1" x14ac:dyDescent="0.2"/>
    <row r="800" spans="1:29" s="94" customFormat="1" ht="18" customHeight="1" x14ac:dyDescent="0.2"/>
    <row r="801" spans="1:29" s="94" customFormat="1" ht="18" customHeight="1" x14ac:dyDescent="0.2"/>
    <row r="802" spans="1:29" s="94" customFormat="1" ht="18" customHeight="1" x14ac:dyDescent="0.2"/>
    <row r="803" spans="1:29" s="94" customFormat="1" ht="18" customHeight="1" x14ac:dyDescent="0.2"/>
    <row r="804" spans="1:29" s="94" customFormat="1" ht="18" customHeight="1" x14ac:dyDescent="0.2"/>
    <row r="805" spans="1:29" s="94" customFormat="1" ht="18" customHeight="1" x14ac:dyDescent="0.2"/>
    <row r="806" spans="1:29" s="94" customFormat="1" ht="18" customHeight="1" x14ac:dyDescent="0.2"/>
    <row r="807" spans="1:29" s="94" customFormat="1" ht="18" customHeight="1" x14ac:dyDescent="0.2"/>
    <row r="808" spans="1:29" s="94" customFormat="1" ht="18" customHeight="1" x14ac:dyDescent="0.2"/>
    <row r="809" spans="1:29" s="94" customFormat="1" ht="18" customHeight="1" x14ac:dyDescent="0.2"/>
    <row r="810" spans="1:29" s="94" customFormat="1" ht="18" customHeight="1" x14ac:dyDescent="0.2"/>
    <row r="811" spans="1:29" s="94" customFormat="1" ht="18" customHeight="1" thickBot="1" x14ac:dyDescent="0.25"/>
    <row r="812" spans="1:29" s="94" customFormat="1" ht="18" customHeight="1" x14ac:dyDescent="0.2">
      <c r="B812" s="263" t="s">
        <v>727</v>
      </c>
      <c r="C812" s="264"/>
      <c r="D812" s="264"/>
      <c r="E812" s="264"/>
      <c r="F812" s="264"/>
      <c r="G812" s="264"/>
      <c r="H812" s="264"/>
      <c r="I812" s="264"/>
      <c r="J812" s="264"/>
      <c r="K812" s="264"/>
      <c r="L812" s="264"/>
      <c r="M812" s="264"/>
      <c r="N812" s="264"/>
      <c r="O812" s="264"/>
      <c r="P812" s="264"/>
      <c r="Q812" s="264"/>
      <c r="R812" s="264"/>
      <c r="S812" s="264"/>
      <c r="T812" s="264"/>
      <c r="U812" s="264"/>
      <c r="V812" s="264"/>
      <c r="W812" s="264"/>
      <c r="X812" s="264"/>
      <c r="Y812" s="264"/>
      <c r="Z812" s="264"/>
      <c r="AA812" s="264"/>
      <c r="AB812" s="265"/>
    </row>
    <row r="813" spans="1:29" s="94" customFormat="1" ht="25.5" customHeight="1" thickBot="1" x14ac:dyDescent="0.25">
      <c r="B813" s="269"/>
      <c r="C813" s="270"/>
      <c r="D813" s="270"/>
      <c r="E813" s="270"/>
      <c r="F813" s="270"/>
      <c r="G813" s="270"/>
      <c r="H813" s="270"/>
      <c r="I813" s="270"/>
      <c r="J813" s="270"/>
      <c r="K813" s="270"/>
      <c r="L813" s="270"/>
      <c r="M813" s="270"/>
      <c r="N813" s="270"/>
      <c r="O813" s="270"/>
      <c r="P813" s="270"/>
      <c r="Q813" s="270"/>
      <c r="R813" s="270"/>
      <c r="S813" s="270"/>
      <c r="T813" s="270"/>
      <c r="U813" s="270"/>
      <c r="V813" s="270"/>
      <c r="W813" s="270"/>
      <c r="X813" s="270"/>
      <c r="Y813" s="270"/>
      <c r="Z813" s="270"/>
      <c r="AA813" s="270"/>
      <c r="AB813" s="271"/>
    </row>
    <row r="814" spans="1:29" s="94" customFormat="1" ht="18" customHeight="1" x14ac:dyDescent="0.2">
      <c r="A814" s="210"/>
      <c r="B814" s="228"/>
      <c r="C814" s="228"/>
      <c r="D814" s="228"/>
      <c r="E814" s="228"/>
      <c r="F814" s="228"/>
      <c r="G814" s="228"/>
      <c r="H814" s="228"/>
      <c r="I814" s="228"/>
      <c r="J814" s="228"/>
      <c r="K814" s="228"/>
      <c r="L814" s="228"/>
      <c r="M814" s="228"/>
      <c r="N814" s="228"/>
      <c r="O814" s="228"/>
      <c r="P814" s="228"/>
      <c r="Q814" s="228"/>
      <c r="R814" s="228"/>
      <c r="S814" s="228"/>
      <c r="T814" s="228"/>
      <c r="U814" s="228"/>
      <c r="V814" s="228"/>
      <c r="W814" s="228"/>
      <c r="X814" s="228"/>
      <c r="Y814" s="228"/>
      <c r="Z814" s="228"/>
      <c r="AA814" s="228"/>
      <c r="AB814" s="228"/>
      <c r="AC814" s="210"/>
    </row>
    <row r="815" spans="1:29" s="94" customFormat="1" ht="18" customHeight="1" x14ac:dyDescent="0.2">
      <c r="A815" s="282" t="s">
        <v>100</v>
      </c>
      <c r="B815" s="282"/>
      <c r="C815" s="282"/>
      <c r="D815" s="282"/>
      <c r="E815" s="282"/>
      <c r="F815" s="282"/>
      <c r="G815" s="282"/>
      <c r="H815" s="282"/>
      <c r="I815" s="282"/>
      <c r="J815" s="282"/>
      <c r="K815" s="282"/>
      <c r="L815" s="282"/>
      <c r="M815" s="282"/>
      <c r="N815" s="282"/>
      <c r="O815" s="282"/>
      <c r="P815" s="282"/>
      <c r="Q815" s="282"/>
      <c r="R815" s="282"/>
      <c r="S815" s="282"/>
      <c r="T815" s="282"/>
      <c r="U815" s="282"/>
      <c r="V815" s="282"/>
      <c r="W815" s="282"/>
      <c r="X815" s="282"/>
      <c r="Y815" s="282"/>
      <c r="Z815" s="282"/>
      <c r="AA815" s="282"/>
      <c r="AB815" s="282"/>
      <c r="AC815" s="282"/>
    </row>
    <row r="816" spans="1:29" s="94" customFormat="1" ht="18" customHeight="1" x14ac:dyDescent="0.2">
      <c r="A816" s="282"/>
      <c r="B816" s="282"/>
      <c r="C816" s="282"/>
      <c r="D816" s="282"/>
      <c r="E816" s="282"/>
      <c r="F816" s="282"/>
      <c r="G816" s="282"/>
      <c r="H816" s="282"/>
      <c r="I816" s="282"/>
      <c r="J816" s="282"/>
      <c r="K816" s="282"/>
      <c r="L816" s="282"/>
      <c r="M816" s="282"/>
      <c r="N816" s="282"/>
      <c r="O816" s="282"/>
      <c r="P816" s="282"/>
      <c r="Q816" s="282"/>
      <c r="R816" s="282"/>
      <c r="S816" s="282"/>
      <c r="T816" s="282"/>
      <c r="U816" s="282"/>
      <c r="V816" s="282"/>
      <c r="W816" s="282"/>
      <c r="X816" s="282"/>
      <c r="Y816" s="282"/>
      <c r="Z816" s="282"/>
      <c r="AA816" s="282"/>
      <c r="AB816" s="282"/>
      <c r="AC816" s="282"/>
    </row>
    <row r="817" spans="1:29" s="94" customFormat="1" ht="18" customHeight="1" x14ac:dyDescent="0.2">
      <c r="A817" s="109" t="s">
        <v>645</v>
      </c>
      <c r="B817" s="95"/>
      <c r="D817" s="95"/>
      <c r="E817" s="283" t="s">
        <v>663</v>
      </c>
      <c r="F817" s="283"/>
      <c r="G817" s="283"/>
      <c r="H817" s="283"/>
      <c r="I817" s="283"/>
      <c r="J817" s="283"/>
      <c r="K817" s="283"/>
      <c r="L817" s="283"/>
      <c r="M817" s="283"/>
      <c r="N817" s="283"/>
      <c r="O817" s="283"/>
      <c r="P817" s="283"/>
      <c r="Q817" s="283"/>
      <c r="R817" s="283"/>
      <c r="S817" s="283"/>
      <c r="T817" s="283"/>
      <c r="U817" s="283"/>
      <c r="V817" s="283"/>
      <c r="W817" s="283"/>
      <c r="X817" s="283"/>
      <c r="Y817" s="283"/>
      <c r="Z817" s="283"/>
      <c r="AA817" s="283"/>
      <c r="AB817" s="283"/>
      <c r="AC817" s="95"/>
    </row>
    <row r="818" spans="1:29" s="94" customFormat="1" ht="18" customHeight="1" x14ac:dyDescent="0.2"/>
    <row r="819" spans="1:29" s="94" customFormat="1" ht="18" customHeight="1" x14ac:dyDescent="0.2"/>
    <row r="820" spans="1:29" s="94" customFormat="1" ht="18" customHeight="1" x14ac:dyDescent="0.2"/>
    <row r="821" spans="1:29" s="94" customFormat="1" ht="18" customHeight="1" x14ac:dyDescent="0.2"/>
    <row r="822" spans="1:29" s="94" customFormat="1" ht="18" customHeight="1" x14ac:dyDescent="0.2"/>
    <row r="823" spans="1:29" s="94" customFormat="1" ht="18" customHeight="1" x14ac:dyDescent="0.2"/>
    <row r="824" spans="1:29" s="94" customFormat="1" ht="18" customHeight="1" x14ac:dyDescent="0.2"/>
    <row r="825" spans="1:29" s="94" customFormat="1" ht="18" customHeight="1" x14ac:dyDescent="0.2"/>
    <row r="826" spans="1:29" s="94" customFormat="1" ht="18" customHeight="1" x14ac:dyDescent="0.2"/>
    <row r="827" spans="1:29" s="94" customFormat="1" ht="18" customHeight="1" x14ac:dyDescent="0.2"/>
    <row r="828" spans="1:29" s="94" customFormat="1" ht="18" customHeight="1" x14ac:dyDescent="0.2"/>
    <row r="829" spans="1:29" s="94" customFormat="1" ht="18" customHeight="1" x14ac:dyDescent="0.2"/>
    <row r="830" spans="1:29" s="94" customFormat="1" ht="18" customHeight="1" x14ac:dyDescent="0.2"/>
    <row r="831" spans="1:29" s="94" customFormat="1" ht="18" customHeight="1" x14ac:dyDescent="0.2"/>
    <row r="832" spans="1:29" s="94" customFormat="1" ht="18" customHeight="1" x14ac:dyDescent="0.2"/>
    <row r="833" s="94" customFormat="1" ht="18" customHeight="1" x14ac:dyDescent="0.2"/>
    <row r="834" s="94" customFormat="1" ht="18" customHeight="1" x14ac:dyDescent="0.2"/>
    <row r="835" s="94" customFormat="1" ht="18" customHeight="1" x14ac:dyDescent="0.2"/>
    <row r="836" s="94" customFormat="1" ht="18" customHeight="1" x14ac:dyDescent="0.2"/>
    <row r="837" s="94" customFormat="1" ht="18" customHeight="1" x14ac:dyDescent="0.2"/>
    <row r="838" s="94" customFormat="1" ht="18" customHeight="1" x14ac:dyDescent="0.2"/>
    <row r="839" s="94" customFormat="1" ht="18" customHeight="1" x14ac:dyDescent="0.2"/>
    <row r="840" s="94" customFormat="1" ht="18" customHeight="1" x14ac:dyDescent="0.2"/>
    <row r="841" s="94" customFormat="1" ht="18" customHeight="1" x14ac:dyDescent="0.2"/>
    <row r="842" s="94" customFormat="1" ht="18" customHeight="1" x14ac:dyDescent="0.2"/>
    <row r="843" s="94" customFormat="1" ht="18" customHeight="1" x14ac:dyDescent="0.2"/>
    <row r="844" s="94" customFormat="1" ht="18" customHeight="1" x14ac:dyDescent="0.2"/>
    <row r="845" s="94" customFormat="1" ht="18" customHeight="1" x14ac:dyDescent="0.2"/>
    <row r="846" s="94" customFormat="1" ht="18" customHeight="1" x14ac:dyDescent="0.2"/>
    <row r="847" s="94" customFormat="1" ht="18" customHeight="1" x14ac:dyDescent="0.2"/>
    <row r="848" s="94" customFormat="1" ht="18" customHeight="1" x14ac:dyDescent="0.2"/>
    <row r="849" spans="1:29" s="94" customFormat="1" ht="18" customHeight="1" x14ac:dyDescent="0.2"/>
    <row r="850" spans="1:29" s="94" customFormat="1" ht="18" customHeight="1" x14ac:dyDescent="0.2"/>
    <row r="851" spans="1:29" s="94" customFormat="1" ht="18" customHeight="1" x14ac:dyDescent="0.2"/>
    <row r="852" spans="1:29" s="94" customFormat="1" ht="18" customHeight="1" x14ac:dyDescent="0.2">
      <c r="A852" s="109" t="s">
        <v>646</v>
      </c>
      <c r="B852" s="95"/>
      <c r="D852" s="95"/>
      <c r="E852" s="283" t="s">
        <v>664</v>
      </c>
      <c r="F852" s="283"/>
      <c r="G852" s="283"/>
      <c r="H852" s="283"/>
      <c r="I852" s="283"/>
      <c r="J852" s="283"/>
      <c r="K852" s="283"/>
      <c r="L852" s="283"/>
      <c r="M852" s="283"/>
      <c r="N852" s="283"/>
      <c r="O852" s="283"/>
      <c r="P852" s="283"/>
      <c r="Q852" s="283"/>
      <c r="R852" s="283"/>
      <c r="S852" s="283"/>
      <c r="T852" s="283"/>
      <c r="U852" s="283"/>
      <c r="V852" s="283"/>
      <c r="W852" s="283"/>
      <c r="X852" s="283"/>
      <c r="Y852" s="283"/>
      <c r="Z852" s="283"/>
      <c r="AA852" s="283"/>
      <c r="AB852" s="283"/>
      <c r="AC852" s="95"/>
    </row>
    <row r="853" spans="1:29" s="94" customFormat="1" ht="18" customHeight="1" x14ac:dyDescent="0.2"/>
    <row r="854" spans="1:29" s="94" customFormat="1" ht="18" customHeight="1" x14ac:dyDescent="0.2"/>
    <row r="855" spans="1:29" s="94" customFormat="1" ht="18" customHeight="1" x14ac:dyDescent="0.2"/>
    <row r="856" spans="1:29" s="94" customFormat="1" ht="18" customHeight="1" x14ac:dyDescent="0.2"/>
    <row r="857" spans="1:29" s="94" customFormat="1" ht="18" customHeight="1" x14ac:dyDescent="0.2"/>
    <row r="858" spans="1:29" s="94" customFormat="1" ht="18" customHeight="1" x14ac:dyDescent="0.2"/>
    <row r="859" spans="1:29" s="94" customFormat="1" ht="18" customHeight="1" x14ac:dyDescent="0.2"/>
    <row r="860" spans="1:29" s="94" customFormat="1" ht="18" customHeight="1" x14ac:dyDescent="0.2"/>
    <row r="861" spans="1:29" s="94" customFormat="1" ht="18" customHeight="1" x14ac:dyDescent="0.2"/>
    <row r="862" spans="1:29" s="94" customFormat="1" ht="18" customHeight="1" x14ac:dyDescent="0.2"/>
    <row r="863" spans="1:29" s="94" customFormat="1" ht="18" customHeight="1" x14ac:dyDescent="0.2"/>
    <row r="864" spans="1:29" s="94" customFormat="1" ht="18" customHeight="1" x14ac:dyDescent="0.2"/>
    <row r="865" s="94" customFormat="1" ht="18" customHeight="1" x14ac:dyDescent="0.2"/>
    <row r="866" s="94" customFormat="1" ht="18" customHeight="1" x14ac:dyDescent="0.2"/>
    <row r="867" s="94" customFormat="1" ht="18" customHeight="1" x14ac:dyDescent="0.2"/>
    <row r="868" s="94" customFormat="1" ht="18" customHeight="1" x14ac:dyDescent="0.2"/>
    <row r="869" s="94" customFormat="1" ht="18" customHeight="1" x14ac:dyDescent="0.2"/>
    <row r="870" s="94" customFormat="1" ht="18" customHeight="1" x14ac:dyDescent="0.2"/>
    <row r="871" s="94" customFormat="1" ht="18" customHeight="1" x14ac:dyDescent="0.2"/>
    <row r="872" s="94" customFormat="1" ht="18" customHeight="1" x14ac:dyDescent="0.2"/>
    <row r="873" s="94" customFormat="1" ht="18" customHeight="1" x14ac:dyDescent="0.2"/>
    <row r="874" s="94" customFormat="1" ht="18" customHeight="1" x14ac:dyDescent="0.2"/>
    <row r="875" s="94" customFormat="1" ht="18" customHeight="1" x14ac:dyDescent="0.2"/>
    <row r="876" s="94" customFormat="1" ht="18" customHeight="1" x14ac:dyDescent="0.2"/>
    <row r="877" s="94" customFormat="1" ht="18" customHeight="1" x14ac:dyDescent="0.2"/>
    <row r="878" s="94" customFormat="1" ht="18" customHeight="1" x14ac:dyDescent="0.2"/>
    <row r="879" s="94" customFormat="1" ht="18" customHeight="1" x14ac:dyDescent="0.2"/>
    <row r="880" s="94" customFormat="1" ht="18" customHeight="1" x14ac:dyDescent="0.2"/>
    <row r="881" spans="1:29" s="94" customFormat="1" ht="18" customHeight="1" x14ac:dyDescent="0.2"/>
    <row r="882" spans="1:29" s="94" customFormat="1" ht="18" customHeight="1" x14ac:dyDescent="0.2"/>
    <row r="883" spans="1:29" s="94" customFormat="1" ht="10" customHeight="1" thickBot="1" x14ac:dyDescent="0.25"/>
    <row r="884" spans="1:29" s="94" customFormat="1" ht="18" customHeight="1" x14ac:dyDescent="0.2">
      <c r="A884" s="272" t="s">
        <v>637</v>
      </c>
      <c r="B884" s="273"/>
      <c r="C884" s="273"/>
      <c r="D884" s="273"/>
      <c r="E884" s="273"/>
      <c r="F884" s="273"/>
      <c r="G884" s="273"/>
      <c r="H884" s="273"/>
      <c r="I884" s="273"/>
      <c r="J884" s="273"/>
      <c r="K884" s="273"/>
      <c r="L884" s="273"/>
      <c r="M884" s="273"/>
      <c r="N884" s="273"/>
      <c r="O884" s="273"/>
      <c r="P884" s="273"/>
      <c r="Q884" s="273"/>
      <c r="R884" s="273"/>
      <c r="S884" s="273"/>
      <c r="T884" s="273"/>
      <c r="U884" s="273"/>
      <c r="V884" s="273"/>
      <c r="W884" s="273"/>
      <c r="X884" s="273"/>
      <c r="Y884" s="273"/>
      <c r="Z884" s="273"/>
      <c r="AA884" s="273"/>
      <c r="AB884" s="273"/>
      <c r="AC884" s="274"/>
    </row>
    <row r="885" spans="1:29" s="94" customFormat="1" ht="18" customHeight="1" x14ac:dyDescent="0.2">
      <c r="A885" s="275"/>
      <c r="B885" s="276"/>
      <c r="C885" s="276"/>
      <c r="D885" s="276"/>
      <c r="E885" s="276"/>
      <c r="F885" s="276"/>
      <c r="G885" s="276"/>
      <c r="H885" s="276"/>
      <c r="I885" s="276"/>
      <c r="J885" s="276"/>
      <c r="K885" s="276"/>
      <c r="L885" s="276"/>
      <c r="M885" s="276"/>
      <c r="N885" s="276"/>
      <c r="O885" s="276"/>
      <c r="P885" s="276"/>
      <c r="Q885" s="276"/>
      <c r="R885" s="276"/>
      <c r="S885" s="276"/>
      <c r="T885" s="276"/>
      <c r="U885" s="276"/>
      <c r="V885" s="276"/>
      <c r="W885" s="276"/>
      <c r="X885" s="276"/>
      <c r="Y885" s="276"/>
      <c r="Z885" s="276"/>
      <c r="AA885" s="276"/>
      <c r="AB885" s="276"/>
      <c r="AC885" s="277"/>
    </row>
    <row r="886" spans="1:29" s="94" customFormat="1" ht="18" customHeight="1" x14ac:dyDescent="0.2">
      <c r="A886" s="275"/>
      <c r="B886" s="276"/>
      <c r="C886" s="276"/>
      <c r="D886" s="276"/>
      <c r="E886" s="276"/>
      <c r="F886" s="276"/>
      <c r="G886" s="276"/>
      <c r="H886" s="276"/>
      <c r="I886" s="276"/>
      <c r="J886" s="276"/>
      <c r="K886" s="276"/>
      <c r="L886" s="276"/>
      <c r="M886" s="276"/>
      <c r="N886" s="276"/>
      <c r="O886" s="276"/>
      <c r="P886" s="276"/>
      <c r="Q886" s="276"/>
      <c r="R886" s="276"/>
      <c r="S886" s="276"/>
      <c r="T886" s="276"/>
      <c r="U886" s="276"/>
      <c r="V886" s="276"/>
      <c r="W886" s="276"/>
      <c r="X886" s="276"/>
      <c r="Y886" s="276"/>
      <c r="Z886" s="276"/>
      <c r="AA886" s="276"/>
      <c r="AB886" s="276"/>
      <c r="AC886" s="277"/>
    </row>
    <row r="887" spans="1:29" s="94" customFormat="1" ht="18" customHeight="1" x14ac:dyDescent="0.2">
      <c r="A887" s="275"/>
      <c r="B887" s="276"/>
      <c r="C887" s="276"/>
      <c r="D887" s="276"/>
      <c r="E887" s="276"/>
      <c r="F887" s="276"/>
      <c r="G887" s="276"/>
      <c r="H887" s="276"/>
      <c r="I887" s="276"/>
      <c r="J887" s="276"/>
      <c r="K887" s="276"/>
      <c r="L887" s="276"/>
      <c r="M887" s="276"/>
      <c r="N887" s="276"/>
      <c r="O887" s="276"/>
      <c r="P887" s="276"/>
      <c r="Q887" s="276"/>
      <c r="R887" s="276"/>
      <c r="S887" s="276"/>
      <c r="T887" s="276"/>
      <c r="U887" s="276"/>
      <c r="V887" s="276"/>
      <c r="W887" s="276"/>
      <c r="X887" s="276"/>
      <c r="Y887" s="276"/>
      <c r="Z887" s="276"/>
      <c r="AA887" s="276"/>
      <c r="AB887" s="276"/>
      <c r="AC887" s="277"/>
    </row>
    <row r="888" spans="1:29" s="94" customFormat="1" ht="21" customHeight="1" thickBot="1" x14ac:dyDescent="0.25">
      <c r="A888" s="278"/>
      <c r="B888" s="279"/>
      <c r="C888" s="279"/>
      <c r="D888" s="279"/>
      <c r="E888" s="279"/>
      <c r="F888" s="279"/>
      <c r="G888" s="279"/>
      <c r="H888" s="279"/>
      <c r="I888" s="279"/>
      <c r="J888" s="279"/>
      <c r="K888" s="279"/>
      <c r="L888" s="279"/>
      <c r="M888" s="279"/>
      <c r="N888" s="279"/>
      <c r="O888" s="279"/>
      <c r="P888" s="279"/>
      <c r="Q888" s="279"/>
      <c r="R888" s="279"/>
      <c r="S888" s="279"/>
      <c r="T888" s="279"/>
      <c r="U888" s="279"/>
      <c r="V888" s="279"/>
      <c r="W888" s="279"/>
      <c r="X888" s="279"/>
      <c r="Y888" s="279"/>
      <c r="Z888" s="279"/>
      <c r="AA888" s="279"/>
      <c r="AB888" s="279"/>
      <c r="AC888" s="280"/>
    </row>
    <row r="889" spans="1:29" s="94" customFormat="1" ht="9" customHeight="1" thickBot="1" x14ac:dyDescent="0.25">
      <c r="A889" s="250"/>
      <c r="B889" s="250"/>
      <c r="C889" s="250"/>
      <c r="D889" s="250"/>
      <c r="E889" s="250"/>
      <c r="F889" s="250"/>
      <c r="G889" s="250"/>
      <c r="H889" s="250"/>
      <c r="I889" s="250"/>
      <c r="J889" s="250"/>
      <c r="K889" s="250"/>
      <c r="L889" s="250"/>
      <c r="M889" s="250"/>
      <c r="N889" s="250"/>
      <c r="O889" s="250"/>
      <c r="P889" s="250"/>
      <c r="Q889" s="250"/>
      <c r="R889" s="250"/>
      <c r="S889" s="250"/>
      <c r="T889" s="250"/>
      <c r="U889" s="250"/>
      <c r="V889" s="250"/>
      <c r="W889" s="250"/>
      <c r="X889" s="250"/>
      <c r="Y889" s="250"/>
      <c r="Z889" s="250"/>
      <c r="AA889" s="250"/>
      <c r="AB889" s="250"/>
      <c r="AC889" s="250"/>
    </row>
    <row r="890" spans="1:29" s="94" customFormat="1" ht="26" customHeight="1" x14ac:dyDescent="0.2">
      <c r="A890" s="250"/>
      <c r="B890" s="284" t="s">
        <v>714</v>
      </c>
      <c r="C890" s="285"/>
      <c r="D890" s="285"/>
      <c r="E890" s="285"/>
      <c r="F890" s="285"/>
      <c r="G890" s="285"/>
      <c r="H890" s="285"/>
      <c r="I890" s="285"/>
      <c r="J890" s="285"/>
      <c r="K890" s="285"/>
      <c r="L890" s="285"/>
      <c r="M890" s="285"/>
      <c r="N890" s="285"/>
      <c r="O890" s="285"/>
      <c r="P890" s="285"/>
      <c r="Q890" s="285"/>
      <c r="R890" s="285"/>
      <c r="S890" s="285"/>
      <c r="T890" s="285"/>
      <c r="U890" s="285"/>
      <c r="V890" s="285"/>
      <c r="W890" s="285"/>
      <c r="X890" s="285"/>
      <c r="Y890" s="285"/>
      <c r="Z890" s="285"/>
      <c r="AA890" s="285"/>
      <c r="AB890" s="286"/>
      <c r="AC890" s="250"/>
    </row>
    <row r="891" spans="1:29" s="94" customFormat="1" ht="33.5" customHeight="1" thickBot="1" x14ac:dyDescent="0.25">
      <c r="A891" s="216"/>
      <c r="B891" s="287"/>
      <c r="C891" s="288"/>
      <c r="D891" s="288"/>
      <c r="E891" s="288"/>
      <c r="F891" s="288"/>
      <c r="G891" s="288"/>
      <c r="H891" s="288"/>
      <c r="I891" s="288"/>
      <c r="J891" s="288"/>
      <c r="K891" s="288"/>
      <c r="L891" s="288"/>
      <c r="M891" s="288"/>
      <c r="N891" s="288"/>
      <c r="O891" s="288"/>
      <c r="P891" s="288"/>
      <c r="Q891" s="288"/>
      <c r="R891" s="288"/>
      <c r="S891" s="288"/>
      <c r="T891" s="288"/>
      <c r="U891" s="288"/>
      <c r="V891" s="288"/>
      <c r="W891" s="288"/>
      <c r="X891" s="288"/>
      <c r="Y891" s="288"/>
      <c r="Z891" s="288"/>
      <c r="AA891" s="288"/>
      <c r="AB891" s="289"/>
      <c r="AC891" s="216"/>
    </row>
    <row r="892" spans="1:29" s="94" customFormat="1" ht="18" customHeight="1" x14ac:dyDescent="0.2">
      <c r="A892" s="109" t="s">
        <v>709</v>
      </c>
      <c r="B892" s="95"/>
      <c r="D892" s="95"/>
      <c r="E892" s="283" t="s">
        <v>665</v>
      </c>
      <c r="F892" s="283"/>
      <c r="G892" s="283"/>
      <c r="H892" s="283"/>
      <c r="I892" s="283"/>
      <c r="J892" s="283"/>
      <c r="K892" s="283"/>
      <c r="L892" s="283"/>
      <c r="M892" s="283"/>
      <c r="N892" s="283"/>
      <c r="O892" s="283"/>
      <c r="P892" s="283"/>
      <c r="Q892" s="283"/>
      <c r="R892" s="283"/>
      <c r="S892" s="283"/>
      <c r="T892" s="283"/>
      <c r="U892" s="283"/>
      <c r="V892" s="283"/>
      <c r="W892" s="283"/>
      <c r="X892" s="283"/>
      <c r="Y892" s="283"/>
      <c r="Z892" s="283"/>
      <c r="AA892" s="283"/>
      <c r="AB892" s="283"/>
      <c r="AC892" s="95"/>
    </row>
    <row r="893" spans="1:29" s="94" customFormat="1" ht="18" customHeight="1" x14ac:dyDescent="0.2"/>
    <row r="894" spans="1:29" s="94" customFormat="1" ht="18" customHeight="1" x14ac:dyDescent="0.2"/>
    <row r="895" spans="1:29" s="94" customFormat="1" ht="18" customHeight="1" x14ac:dyDescent="0.2"/>
    <row r="896" spans="1:29" s="94" customFormat="1" ht="18" customHeight="1" x14ac:dyDescent="0.2"/>
    <row r="897" s="94" customFormat="1" ht="18" customHeight="1" x14ac:dyDescent="0.2"/>
    <row r="898" s="94" customFormat="1" ht="18" customHeight="1" x14ac:dyDescent="0.2"/>
    <row r="899" s="94" customFormat="1" ht="18" customHeight="1" x14ac:dyDescent="0.2"/>
    <row r="900" s="94" customFormat="1" ht="18" customHeight="1" x14ac:dyDescent="0.2"/>
    <row r="901" s="94" customFormat="1" ht="18" customHeight="1" x14ac:dyDescent="0.2"/>
    <row r="902" s="94" customFormat="1" ht="18" customHeight="1" x14ac:dyDescent="0.2"/>
    <row r="903" s="94" customFormat="1" ht="18" customHeight="1" x14ac:dyDescent="0.2"/>
    <row r="904" s="94" customFormat="1" ht="18" customHeight="1" x14ac:dyDescent="0.2"/>
    <row r="905" s="94" customFormat="1" ht="18" customHeight="1" x14ac:dyDescent="0.2"/>
    <row r="906" s="94" customFormat="1" ht="18" customHeight="1" x14ac:dyDescent="0.2"/>
    <row r="907" s="94" customFormat="1" ht="18" customHeight="1" x14ac:dyDescent="0.2"/>
    <row r="908" s="94" customFormat="1" ht="18" customHeight="1" x14ac:dyDescent="0.2"/>
    <row r="909" s="94" customFormat="1" ht="18" customHeight="1" x14ac:dyDescent="0.2"/>
    <row r="910" s="94" customFormat="1" ht="18" customHeight="1" x14ac:dyDescent="0.2"/>
    <row r="911" s="94" customFormat="1" ht="18" customHeight="1" x14ac:dyDescent="0.2"/>
    <row r="912" s="94" customFormat="1" ht="18" customHeight="1" x14ac:dyDescent="0.2"/>
    <row r="913" spans="1:29" s="94" customFormat="1" ht="18" customHeight="1" x14ac:dyDescent="0.2"/>
    <row r="914" spans="1:29" s="94" customFormat="1" ht="18" customHeight="1" x14ac:dyDescent="0.2"/>
    <row r="915" spans="1:29" s="94" customFormat="1" ht="18" customHeight="1" x14ac:dyDescent="0.2"/>
    <row r="916" spans="1:29" s="94" customFormat="1" ht="18" customHeight="1" x14ac:dyDescent="0.2"/>
    <row r="917" spans="1:29" s="94" customFormat="1" ht="18" customHeight="1" x14ac:dyDescent="0.2"/>
    <row r="918" spans="1:29" s="94" customFormat="1" ht="18" customHeight="1" x14ac:dyDescent="0.2"/>
    <row r="919" spans="1:29" s="94" customFormat="1" ht="18" customHeight="1" x14ac:dyDescent="0.2"/>
    <row r="920" spans="1:29" s="94" customFormat="1" ht="18" customHeight="1" x14ac:dyDescent="0.2"/>
    <row r="921" spans="1:29" s="94" customFormat="1" ht="18" customHeight="1" x14ac:dyDescent="0.2"/>
    <row r="922" spans="1:29" s="94" customFormat="1" ht="18" customHeight="1" x14ac:dyDescent="0.2"/>
    <row r="923" spans="1:29" s="94" customFormat="1" ht="18" customHeight="1" x14ac:dyDescent="0.2"/>
    <row r="924" spans="1:29" s="94" customFormat="1" ht="18" customHeight="1" x14ac:dyDescent="0.2"/>
    <row r="925" spans="1:29" s="94" customFormat="1" ht="18" customHeight="1" x14ac:dyDescent="0.2"/>
    <row r="926" spans="1:29" s="94" customFormat="1" ht="18" customHeight="1" x14ac:dyDescent="0.2"/>
    <row r="927" spans="1:29" s="94" customFormat="1" ht="18" customHeight="1" x14ac:dyDescent="0.2">
      <c r="A927" s="109" t="s">
        <v>710</v>
      </c>
      <c r="B927" s="95"/>
      <c r="D927" s="95"/>
      <c r="E927" s="283" t="s">
        <v>635</v>
      </c>
      <c r="F927" s="283"/>
      <c r="G927" s="283"/>
      <c r="H927" s="283"/>
      <c r="I927" s="283"/>
      <c r="J927" s="283"/>
      <c r="K927" s="283"/>
      <c r="L927" s="283"/>
      <c r="M927" s="283"/>
      <c r="N927" s="283"/>
      <c r="O927" s="283"/>
      <c r="P927" s="283"/>
      <c r="Q927" s="283"/>
      <c r="R927" s="283"/>
      <c r="S927" s="283"/>
      <c r="T927" s="283"/>
      <c r="U927" s="283"/>
      <c r="V927" s="283"/>
      <c r="W927" s="283"/>
      <c r="X927" s="283"/>
      <c r="Y927" s="283"/>
      <c r="Z927" s="283"/>
      <c r="AA927" s="283"/>
      <c r="AB927" s="283"/>
      <c r="AC927" s="95"/>
    </row>
    <row r="928" spans="1:29" s="94" customFormat="1" ht="18" customHeight="1" x14ac:dyDescent="0.2"/>
    <row r="929" s="94" customFormat="1" ht="18" customHeight="1" x14ac:dyDescent="0.2"/>
    <row r="930" s="94" customFormat="1" ht="18" customHeight="1" x14ac:dyDescent="0.2"/>
    <row r="931" s="94" customFormat="1" ht="18" customHeight="1" x14ac:dyDescent="0.2"/>
    <row r="932" s="94" customFormat="1" ht="18" customHeight="1" x14ac:dyDescent="0.2"/>
    <row r="933" s="94" customFormat="1" ht="18" customHeight="1" x14ac:dyDescent="0.2"/>
    <row r="934" s="94" customFormat="1" ht="18" customHeight="1" x14ac:dyDescent="0.2"/>
    <row r="935" s="94" customFormat="1" ht="18" customHeight="1" x14ac:dyDescent="0.2"/>
    <row r="936" s="94" customFormat="1" ht="18" customHeight="1" x14ac:dyDescent="0.2"/>
    <row r="937" s="94" customFormat="1" ht="18" customHeight="1" x14ac:dyDescent="0.2"/>
    <row r="938" s="94" customFormat="1" ht="18" customHeight="1" x14ac:dyDescent="0.2"/>
    <row r="939" s="94" customFormat="1" ht="18" customHeight="1" x14ac:dyDescent="0.2"/>
    <row r="940" s="94" customFormat="1" ht="18" customHeight="1" x14ac:dyDescent="0.2"/>
    <row r="941" s="94" customFormat="1" ht="18" customHeight="1" x14ac:dyDescent="0.2"/>
    <row r="942" s="94" customFormat="1" ht="18" customHeight="1" x14ac:dyDescent="0.2"/>
    <row r="943" s="94" customFormat="1" ht="18" customHeight="1" x14ac:dyDescent="0.2"/>
    <row r="944" s="94" customFormat="1" ht="18" customHeight="1" x14ac:dyDescent="0.2"/>
    <row r="945" spans="1:29" s="94" customFormat="1" ht="18" customHeight="1" x14ac:dyDescent="0.2"/>
    <row r="946" spans="1:29" s="94" customFormat="1" ht="18" customHeight="1" x14ac:dyDescent="0.2"/>
    <row r="947" spans="1:29" s="94" customFormat="1" ht="18" customHeight="1" x14ac:dyDescent="0.2"/>
    <row r="948" spans="1:29" s="94" customFormat="1" ht="18" customHeight="1" x14ac:dyDescent="0.2"/>
    <row r="949" spans="1:29" s="94" customFormat="1" ht="18" customHeight="1" x14ac:dyDescent="0.2"/>
    <row r="950" spans="1:29" s="94" customFormat="1" ht="18" customHeight="1" x14ac:dyDescent="0.2"/>
    <row r="951" spans="1:29" s="94" customFormat="1" ht="18" customHeight="1" x14ac:dyDescent="0.2"/>
    <row r="952" spans="1:29" s="94" customFormat="1" ht="18" customHeight="1" x14ac:dyDescent="0.2"/>
    <row r="953" spans="1:29" s="94" customFormat="1" ht="18" customHeight="1" x14ac:dyDescent="0.2"/>
    <row r="954" spans="1:29" s="94" customFormat="1" ht="18" customHeight="1" x14ac:dyDescent="0.2"/>
    <row r="955" spans="1:29" s="94" customFormat="1" ht="18" customHeight="1" x14ac:dyDescent="0.2"/>
    <row r="956" spans="1:29" s="94" customFormat="1" ht="18" customHeight="1" x14ac:dyDescent="0.2"/>
    <row r="957" spans="1:29" s="94" customFormat="1" ht="18" customHeight="1" x14ac:dyDescent="0.2"/>
    <row r="958" spans="1:29" s="94" customFormat="1" ht="11.5" customHeight="1" thickBot="1" x14ac:dyDescent="0.25"/>
    <row r="959" spans="1:29" s="94" customFormat="1" ht="18" customHeight="1" x14ac:dyDescent="0.2">
      <c r="A959" s="272" t="s">
        <v>636</v>
      </c>
      <c r="B959" s="273"/>
      <c r="C959" s="273"/>
      <c r="D959" s="273"/>
      <c r="E959" s="273"/>
      <c r="F959" s="273"/>
      <c r="G959" s="273"/>
      <c r="H959" s="273"/>
      <c r="I959" s="273"/>
      <c r="J959" s="273"/>
      <c r="K959" s="273"/>
      <c r="L959" s="273"/>
      <c r="M959" s="273"/>
      <c r="N959" s="273"/>
      <c r="O959" s="273"/>
      <c r="P959" s="273"/>
      <c r="Q959" s="273"/>
      <c r="R959" s="273"/>
      <c r="S959" s="273"/>
      <c r="T959" s="273"/>
      <c r="U959" s="273"/>
      <c r="V959" s="273"/>
      <c r="W959" s="273"/>
      <c r="X959" s="273"/>
      <c r="Y959" s="273"/>
      <c r="Z959" s="273"/>
      <c r="AA959" s="273"/>
      <c r="AB959" s="273"/>
      <c r="AC959" s="274"/>
    </row>
    <row r="960" spans="1:29" s="94" customFormat="1" ht="18" customHeight="1" x14ac:dyDescent="0.2">
      <c r="A960" s="275"/>
      <c r="B960" s="276"/>
      <c r="C960" s="276"/>
      <c r="D960" s="276"/>
      <c r="E960" s="276"/>
      <c r="F960" s="276"/>
      <c r="G960" s="276"/>
      <c r="H960" s="276"/>
      <c r="I960" s="276"/>
      <c r="J960" s="276"/>
      <c r="K960" s="276"/>
      <c r="L960" s="276"/>
      <c r="M960" s="276"/>
      <c r="N960" s="276"/>
      <c r="O960" s="276"/>
      <c r="P960" s="276"/>
      <c r="Q960" s="276"/>
      <c r="R960" s="276"/>
      <c r="S960" s="276"/>
      <c r="T960" s="276"/>
      <c r="U960" s="276"/>
      <c r="V960" s="276"/>
      <c r="W960" s="276"/>
      <c r="X960" s="276"/>
      <c r="Y960" s="276"/>
      <c r="Z960" s="276"/>
      <c r="AA960" s="276"/>
      <c r="AB960" s="276"/>
      <c r="AC960" s="277"/>
    </row>
    <row r="961" spans="1:29" s="94" customFormat="1" ht="18" customHeight="1" x14ac:dyDescent="0.2">
      <c r="A961" s="275"/>
      <c r="B961" s="276"/>
      <c r="C961" s="276"/>
      <c r="D961" s="276"/>
      <c r="E961" s="276"/>
      <c r="F961" s="276"/>
      <c r="G961" s="276"/>
      <c r="H961" s="276"/>
      <c r="I961" s="276"/>
      <c r="J961" s="276"/>
      <c r="K961" s="276"/>
      <c r="L961" s="276"/>
      <c r="M961" s="276"/>
      <c r="N961" s="276"/>
      <c r="O961" s="276"/>
      <c r="P961" s="276"/>
      <c r="Q961" s="276"/>
      <c r="R961" s="276"/>
      <c r="S961" s="276"/>
      <c r="T961" s="276"/>
      <c r="U961" s="276"/>
      <c r="V961" s="276"/>
      <c r="W961" s="276"/>
      <c r="X961" s="276"/>
      <c r="Y961" s="276"/>
      <c r="Z961" s="276"/>
      <c r="AA961" s="276"/>
      <c r="AB961" s="276"/>
      <c r="AC961" s="277"/>
    </row>
    <row r="962" spans="1:29" s="94" customFormat="1" ht="18" customHeight="1" x14ac:dyDescent="0.2">
      <c r="A962" s="275"/>
      <c r="B962" s="276"/>
      <c r="C962" s="276"/>
      <c r="D962" s="276"/>
      <c r="E962" s="276"/>
      <c r="F962" s="276"/>
      <c r="G962" s="276"/>
      <c r="H962" s="276"/>
      <c r="I962" s="276"/>
      <c r="J962" s="276"/>
      <c r="K962" s="276"/>
      <c r="L962" s="276"/>
      <c r="M962" s="276"/>
      <c r="N962" s="276"/>
      <c r="O962" s="276"/>
      <c r="P962" s="276"/>
      <c r="Q962" s="276"/>
      <c r="R962" s="276"/>
      <c r="S962" s="276"/>
      <c r="T962" s="276"/>
      <c r="U962" s="276"/>
      <c r="V962" s="276"/>
      <c r="W962" s="276"/>
      <c r="X962" s="276"/>
      <c r="Y962" s="276"/>
      <c r="Z962" s="276"/>
      <c r="AA962" s="276"/>
      <c r="AB962" s="276"/>
      <c r="AC962" s="277"/>
    </row>
    <row r="963" spans="1:29" s="94" customFormat="1" ht="21" customHeight="1" thickBot="1" x14ac:dyDescent="0.25">
      <c r="A963" s="278"/>
      <c r="B963" s="279"/>
      <c r="C963" s="279"/>
      <c r="D963" s="279"/>
      <c r="E963" s="279"/>
      <c r="F963" s="279"/>
      <c r="G963" s="279"/>
      <c r="H963" s="279"/>
      <c r="I963" s="279"/>
      <c r="J963" s="279"/>
      <c r="K963" s="279"/>
      <c r="L963" s="279"/>
      <c r="M963" s="279"/>
      <c r="N963" s="279"/>
      <c r="O963" s="279"/>
      <c r="P963" s="279"/>
      <c r="Q963" s="279"/>
      <c r="R963" s="279"/>
      <c r="S963" s="279"/>
      <c r="T963" s="279"/>
      <c r="U963" s="279"/>
      <c r="V963" s="279"/>
      <c r="W963" s="279"/>
      <c r="X963" s="279"/>
      <c r="Y963" s="279"/>
      <c r="Z963" s="279"/>
      <c r="AA963" s="279"/>
      <c r="AB963" s="279"/>
      <c r="AC963" s="280"/>
    </row>
    <row r="964" spans="1:29" s="94" customFormat="1" ht="9.5" customHeight="1" thickBot="1" x14ac:dyDescent="0.25">
      <c r="A964" s="250"/>
      <c r="B964" s="250"/>
      <c r="C964" s="250"/>
      <c r="D964" s="250"/>
      <c r="E964" s="250"/>
      <c r="F964" s="250"/>
      <c r="G964" s="250"/>
      <c r="H964" s="250"/>
      <c r="I964" s="250"/>
      <c r="J964" s="250"/>
      <c r="K964" s="250"/>
      <c r="L964" s="250"/>
      <c r="M964" s="250"/>
      <c r="N964" s="250"/>
      <c r="O964" s="250"/>
      <c r="P964" s="250"/>
      <c r="Q964" s="250"/>
      <c r="R964" s="250"/>
      <c r="S964" s="250"/>
      <c r="T964" s="250"/>
      <c r="U964" s="250"/>
      <c r="V964" s="250"/>
      <c r="W964" s="250"/>
      <c r="X964" s="250"/>
      <c r="Y964" s="250"/>
      <c r="Z964" s="250"/>
      <c r="AA964" s="250"/>
      <c r="AB964" s="250"/>
      <c r="AC964" s="250"/>
    </row>
    <row r="965" spans="1:29" s="94" customFormat="1" ht="21" customHeight="1" x14ac:dyDescent="0.2">
      <c r="A965" s="250"/>
      <c r="B965" s="263" t="s">
        <v>666</v>
      </c>
      <c r="C965" s="264"/>
      <c r="D965" s="264"/>
      <c r="E965" s="264"/>
      <c r="F965" s="264"/>
      <c r="G965" s="264"/>
      <c r="H965" s="264"/>
      <c r="I965" s="264"/>
      <c r="J965" s="264"/>
      <c r="K965" s="264"/>
      <c r="L965" s="264"/>
      <c r="M965" s="264"/>
      <c r="N965" s="264"/>
      <c r="O965" s="264"/>
      <c r="P965" s="264"/>
      <c r="Q965" s="264"/>
      <c r="R965" s="264"/>
      <c r="S965" s="264"/>
      <c r="T965" s="264"/>
      <c r="U965" s="264"/>
      <c r="V965" s="264"/>
      <c r="W965" s="264"/>
      <c r="X965" s="264"/>
      <c r="Y965" s="264"/>
      <c r="Z965" s="264"/>
      <c r="AA965" s="264"/>
      <c r="AB965" s="265"/>
      <c r="AC965" s="250"/>
    </row>
    <row r="966" spans="1:29" s="94" customFormat="1" ht="21" customHeight="1" thickBot="1" x14ac:dyDescent="0.25">
      <c r="A966" s="243"/>
      <c r="B966" s="269"/>
      <c r="C966" s="270"/>
      <c r="D966" s="270"/>
      <c r="E966" s="270"/>
      <c r="F966" s="270"/>
      <c r="G966" s="270"/>
      <c r="H966" s="270"/>
      <c r="I966" s="270"/>
      <c r="J966" s="270"/>
      <c r="K966" s="270"/>
      <c r="L966" s="270"/>
      <c r="M966" s="270"/>
      <c r="N966" s="270"/>
      <c r="O966" s="270"/>
      <c r="P966" s="270"/>
      <c r="Q966" s="270"/>
      <c r="R966" s="270"/>
      <c r="S966" s="270"/>
      <c r="T966" s="270"/>
      <c r="U966" s="270"/>
      <c r="V966" s="270"/>
      <c r="W966" s="270"/>
      <c r="X966" s="270"/>
      <c r="Y966" s="270"/>
      <c r="Z966" s="270"/>
      <c r="AA966" s="270"/>
      <c r="AB966" s="271"/>
      <c r="AC966" s="243"/>
    </row>
    <row r="967" spans="1:29" s="94" customFormat="1" ht="18" customHeight="1" x14ac:dyDescent="0.2">
      <c r="A967" s="281" t="s">
        <v>105</v>
      </c>
      <c r="B967" s="281"/>
      <c r="C967" s="281"/>
      <c r="D967" s="281"/>
      <c r="E967" s="281"/>
      <c r="F967" s="281"/>
      <c r="G967" s="281"/>
      <c r="H967" s="281"/>
      <c r="I967" s="281"/>
      <c r="J967" s="281"/>
      <c r="K967" s="281"/>
      <c r="L967" s="281"/>
      <c r="M967" s="281"/>
      <c r="N967" s="281"/>
      <c r="O967" s="281"/>
      <c r="P967" s="281"/>
      <c r="Q967" s="281"/>
      <c r="R967" s="281"/>
      <c r="S967" s="281"/>
      <c r="T967" s="281"/>
      <c r="U967" s="281"/>
      <c r="V967" s="281"/>
      <c r="W967" s="281"/>
      <c r="X967" s="281"/>
      <c r="Y967" s="281"/>
      <c r="Z967" s="281"/>
      <c r="AA967" s="281"/>
      <c r="AB967" s="281"/>
      <c r="AC967" s="281"/>
    </row>
    <row r="968" spans="1:29" s="94" customFormat="1" ht="18" customHeight="1" x14ac:dyDescent="0.2">
      <c r="A968" s="281"/>
      <c r="B968" s="281"/>
      <c r="C968" s="281"/>
      <c r="D968" s="281"/>
      <c r="E968" s="281"/>
      <c r="F968" s="281"/>
      <c r="G968" s="281"/>
      <c r="H968" s="281"/>
      <c r="I968" s="281"/>
      <c r="J968" s="281"/>
      <c r="K968" s="281"/>
      <c r="L968" s="281"/>
      <c r="M968" s="281"/>
      <c r="N968" s="281"/>
      <c r="O968" s="281"/>
      <c r="P968" s="281"/>
      <c r="Q968" s="281"/>
      <c r="R968" s="281"/>
      <c r="S968" s="281"/>
      <c r="T968" s="281"/>
      <c r="U968" s="281"/>
      <c r="V968" s="281"/>
      <c r="W968" s="281"/>
      <c r="X968" s="281"/>
      <c r="Y968" s="281"/>
      <c r="Z968" s="281"/>
      <c r="AA968" s="281"/>
      <c r="AB968" s="281"/>
      <c r="AC968" s="281"/>
    </row>
    <row r="969" spans="1:29" s="94" customFormat="1" ht="22" customHeight="1" x14ac:dyDescent="0.2">
      <c r="A969" s="299" t="s">
        <v>711</v>
      </c>
      <c r="B969" s="299"/>
      <c r="C969" s="299"/>
      <c r="D969" s="299"/>
      <c r="E969" s="299"/>
      <c r="F969" s="299"/>
      <c r="G969" s="299"/>
      <c r="H969" s="299"/>
      <c r="I969" s="299"/>
      <c r="J969" s="299"/>
      <c r="K969" s="299"/>
      <c r="L969" s="299"/>
      <c r="M969" s="299"/>
      <c r="N969" s="299"/>
      <c r="O969" s="299"/>
      <c r="P969" s="299"/>
      <c r="Q969" s="299"/>
      <c r="R969" s="299"/>
      <c r="S969" s="299"/>
      <c r="T969" s="299"/>
      <c r="U969" s="299"/>
      <c r="V969" s="299"/>
      <c r="W969" s="299"/>
      <c r="X969" s="299"/>
      <c r="Y969" s="299"/>
      <c r="Z969" s="299"/>
      <c r="AA969" s="299"/>
      <c r="AB969" s="299"/>
      <c r="AC969" s="299"/>
    </row>
    <row r="970" spans="1:29" s="94" customFormat="1" ht="117.75" customHeight="1" x14ac:dyDescent="0.2">
      <c r="B970" s="110" t="s">
        <v>655</v>
      </c>
      <c r="C970" s="290" t="s">
        <v>617</v>
      </c>
      <c r="D970" s="290"/>
      <c r="E970" s="290"/>
      <c r="F970" s="290"/>
      <c r="G970" s="290"/>
      <c r="H970" s="290"/>
      <c r="I970" s="290"/>
      <c r="J970" s="290"/>
      <c r="K970" s="290"/>
      <c r="L970" s="290"/>
      <c r="M970" s="290"/>
      <c r="N970" s="290"/>
      <c r="O970" s="290"/>
      <c r="P970" s="290"/>
      <c r="Q970" s="290"/>
      <c r="R970" s="290"/>
      <c r="S970" s="290"/>
      <c r="T970" s="290"/>
      <c r="U970" s="290"/>
      <c r="V970" s="290"/>
      <c r="W970" s="290"/>
      <c r="X970" s="290"/>
      <c r="Y970" s="290"/>
      <c r="Z970" s="290"/>
      <c r="AA970" s="290"/>
      <c r="AB970" s="290"/>
      <c r="AC970" s="290"/>
    </row>
    <row r="971" spans="1:29" s="94" customFormat="1" ht="113.25" customHeight="1" x14ac:dyDescent="0.2">
      <c r="B971" s="242" t="s">
        <v>655</v>
      </c>
      <c r="C971" s="290" t="s">
        <v>618</v>
      </c>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290"/>
      <c r="Z971" s="290"/>
      <c r="AA971" s="290"/>
      <c r="AB971" s="290"/>
      <c r="AC971" s="290"/>
    </row>
    <row r="972" spans="1:29" s="94" customFormat="1" ht="90.75" customHeight="1" x14ac:dyDescent="0.2">
      <c r="B972" s="242" t="s">
        <v>655</v>
      </c>
      <c r="C972" s="290" t="s">
        <v>619</v>
      </c>
      <c r="D972" s="290"/>
      <c r="E972" s="290"/>
      <c r="F972" s="290"/>
      <c r="G972" s="290"/>
      <c r="H972" s="290"/>
      <c r="I972" s="290"/>
      <c r="J972" s="290"/>
      <c r="K972" s="290"/>
      <c r="L972" s="290"/>
      <c r="M972" s="290"/>
      <c r="N972" s="290"/>
      <c r="O972" s="290"/>
      <c r="P972" s="290"/>
      <c r="Q972" s="290"/>
      <c r="R972" s="290"/>
      <c r="S972" s="290"/>
      <c r="T972" s="290"/>
      <c r="U972" s="290"/>
      <c r="V972" s="290"/>
      <c r="W972" s="290"/>
      <c r="X972" s="290"/>
      <c r="Y972" s="290"/>
      <c r="Z972" s="290"/>
      <c r="AA972" s="290"/>
      <c r="AB972" s="290"/>
      <c r="AC972" s="290"/>
    </row>
    <row r="973" spans="1:29" s="94" customFormat="1" ht="39" customHeight="1" x14ac:dyDescent="0.2">
      <c r="B973" s="242" t="s">
        <v>655</v>
      </c>
      <c r="C973" s="290" t="s">
        <v>620</v>
      </c>
      <c r="D973" s="290"/>
      <c r="E973" s="290"/>
      <c r="F973" s="290"/>
      <c r="G973" s="290"/>
      <c r="H973" s="290"/>
      <c r="I973" s="290"/>
      <c r="J973" s="290"/>
      <c r="K973" s="290"/>
      <c r="L973" s="290"/>
      <c r="M973" s="290"/>
      <c r="N973" s="290"/>
      <c r="O973" s="290"/>
      <c r="P973" s="290"/>
      <c r="Q973" s="290"/>
      <c r="R973" s="290"/>
      <c r="S973" s="290"/>
      <c r="T973" s="290"/>
      <c r="U973" s="290"/>
      <c r="V973" s="290"/>
      <c r="W973" s="290"/>
      <c r="X973" s="290"/>
      <c r="Y973" s="290"/>
      <c r="Z973" s="290"/>
      <c r="AA973" s="290"/>
      <c r="AB973" s="290"/>
      <c r="AC973" s="290"/>
    </row>
    <row r="974" spans="1:29" s="94" customFormat="1" ht="34.5" customHeight="1" x14ac:dyDescent="0.2">
      <c r="B974" s="242" t="s">
        <v>655</v>
      </c>
      <c r="C974" s="290" t="s">
        <v>621</v>
      </c>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290"/>
      <c r="Z974" s="290"/>
      <c r="AA974" s="290"/>
      <c r="AB974" s="290"/>
      <c r="AC974" s="290"/>
    </row>
    <row r="975" spans="1:29" s="94" customFormat="1" ht="37.5" customHeight="1" x14ac:dyDescent="0.2">
      <c r="B975" s="242" t="s">
        <v>655</v>
      </c>
      <c r="C975" s="290" t="s">
        <v>622</v>
      </c>
      <c r="D975" s="290"/>
      <c r="E975" s="290"/>
      <c r="F975" s="290"/>
      <c r="G975" s="290"/>
      <c r="H975" s="290"/>
      <c r="I975" s="290"/>
      <c r="J975" s="290"/>
      <c r="K975" s="290"/>
      <c r="L975" s="290"/>
      <c r="M975" s="290"/>
      <c r="N975" s="290"/>
      <c r="O975" s="290"/>
      <c r="P975" s="290"/>
      <c r="Q975" s="290"/>
      <c r="R975" s="290"/>
      <c r="S975" s="290"/>
      <c r="T975" s="290"/>
      <c r="U975" s="290"/>
      <c r="V975" s="290"/>
      <c r="W975" s="290"/>
      <c r="X975" s="290"/>
      <c r="Y975" s="290"/>
      <c r="Z975" s="290"/>
      <c r="AA975" s="290"/>
      <c r="AB975" s="290"/>
      <c r="AC975" s="290"/>
    </row>
    <row r="976" spans="1:29" s="94" customFormat="1" ht="57.75" customHeight="1" x14ac:dyDescent="0.2">
      <c r="B976" s="242" t="s">
        <v>655</v>
      </c>
      <c r="C976" s="290" t="s">
        <v>623</v>
      </c>
      <c r="D976" s="290"/>
      <c r="E976" s="290"/>
      <c r="F976" s="290"/>
      <c r="G976" s="290"/>
      <c r="H976" s="290"/>
      <c r="I976" s="290"/>
      <c r="J976" s="290"/>
      <c r="K976" s="290"/>
      <c r="L976" s="290"/>
      <c r="M976" s="290"/>
      <c r="N976" s="290"/>
      <c r="O976" s="290"/>
      <c r="P976" s="290"/>
      <c r="Q976" s="290"/>
      <c r="R976" s="290"/>
      <c r="S976" s="290"/>
      <c r="T976" s="290"/>
      <c r="U976" s="290"/>
      <c r="V976" s="290"/>
      <c r="W976" s="290"/>
      <c r="X976" s="290"/>
      <c r="Y976" s="290"/>
      <c r="Z976" s="290"/>
      <c r="AA976" s="290"/>
      <c r="AB976" s="290"/>
      <c r="AC976" s="290"/>
    </row>
    <row r="977" spans="2:29" s="94" customFormat="1" ht="96" customHeight="1" x14ac:dyDescent="0.2">
      <c r="B977" s="242" t="s">
        <v>655</v>
      </c>
      <c r="C977" s="290" t="s">
        <v>624</v>
      </c>
      <c r="D977" s="290"/>
      <c r="E977" s="290"/>
      <c r="F977" s="290"/>
      <c r="G977" s="290"/>
      <c r="H977" s="290"/>
      <c r="I977" s="290"/>
      <c r="J977" s="290"/>
      <c r="K977" s="290"/>
      <c r="L977" s="290"/>
      <c r="M977" s="290"/>
      <c r="N977" s="290"/>
      <c r="O977" s="290"/>
      <c r="P977" s="290"/>
      <c r="Q977" s="290"/>
      <c r="R977" s="290"/>
      <c r="S977" s="290"/>
      <c r="T977" s="290"/>
      <c r="U977" s="290"/>
      <c r="V977" s="290"/>
      <c r="W977" s="290"/>
      <c r="X977" s="290"/>
      <c r="Y977" s="290"/>
      <c r="Z977" s="290"/>
      <c r="AA977" s="290"/>
      <c r="AB977" s="290"/>
      <c r="AC977" s="290"/>
    </row>
    <row r="978" spans="2:29" s="94" customFormat="1" ht="48.65" customHeight="1" x14ac:dyDescent="0.2">
      <c r="B978" s="242" t="s">
        <v>655</v>
      </c>
      <c r="C978" s="290" t="s">
        <v>625</v>
      </c>
      <c r="D978" s="290"/>
      <c r="E978" s="290"/>
      <c r="F978" s="290"/>
      <c r="G978" s="290"/>
      <c r="H978" s="290"/>
      <c r="I978" s="290"/>
      <c r="J978" s="290"/>
      <c r="K978" s="290"/>
      <c r="L978" s="290"/>
      <c r="M978" s="290"/>
      <c r="N978" s="290"/>
      <c r="O978" s="290"/>
      <c r="P978" s="290"/>
      <c r="Q978" s="290"/>
      <c r="R978" s="290"/>
      <c r="S978" s="290"/>
      <c r="T978" s="290"/>
      <c r="U978" s="290"/>
      <c r="V978" s="290"/>
      <c r="W978" s="290"/>
      <c r="X978" s="290"/>
      <c r="Y978" s="290"/>
      <c r="Z978" s="290"/>
      <c r="AA978" s="290"/>
      <c r="AB978" s="290"/>
      <c r="AC978" s="290"/>
    </row>
    <row r="979" spans="2:29" s="94" customFormat="1" ht="194.25" customHeight="1" x14ac:dyDescent="0.2">
      <c r="B979" s="242" t="s">
        <v>655</v>
      </c>
      <c r="C979" s="290" t="s">
        <v>718</v>
      </c>
      <c r="D979" s="290"/>
      <c r="E979" s="290"/>
      <c r="F979" s="290"/>
      <c r="G979" s="290"/>
      <c r="H979" s="290"/>
      <c r="I979" s="290"/>
      <c r="J979" s="290"/>
      <c r="K979" s="290"/>
      <c r="L979" s="290"/>
      <c r="M979" s="290"/>
      <c r="N979" s="290"/>
      <c r="O979" s="290"/>
      <c r="P979" s="290"/>
      <c r="Q979" s="290"/>
      <c r="R979" s="290"/>
      <c r="S979" s="290"/>
      <c r="T979" s="290"/>
      <c r="U979" s="290"/>
      <c r="V979" s="290"/>
      <c r="W979" s="290"/>
      <c r="X979" s="290"/>
      <c r="Y979" s="290"/>
      <c r="Z979" s="290"/>
      <c r="AA979" s="290"/>
      <c r="AB979" s="290"/>
      <c r="AC979" s="290"/>
    </row>
    <row r="980" spans="2:29" s="94" customFormat="1" ht="70.400000000000006" customHeight="1" x14ac:dyDescent="0.2">
      <c r="B980" s="110"/>
      <c r="C980" s="290"/>
      <c r="D980" s="290"/>
      <c r="E980" s="290"/>
      <c r="F980" s="290"/>
      <c r="G980" s="290"/>
      <c r="H980" s="290"/>
      <c r="I980" s="290"/>
      <c r="J980" s="290"/>
      <c r="K980" s="290"/>
      <c r="L980" s="290"/>
      <c r="M980" s="290"/>
      <c r="N980" s="290"/>
      <c r="O980" s="290"/>
      <c r="P980" s="290"/>
      <c r="Q980" s="290"/>
      <c r="R980" s="290"/>
      <c r="S980" s="290"/>
      <c r="T980" s="290"/>
      <c r="U980" s="290"/>
      <c r="V980" s="290"/>
      <c r="W980" s="290"/>
      <c r="X980" s="290"/>
      <c r="Y980" s="290"/>
      <c r="Z980" s="290"/>
      <c r="AA980" s="290"/>
      <c r="AB980" s="290"/>
      <c r="AC980" s="290"/>
    </row>
    <row r="981" spans="2:29" s="94" customFormat="1" ht="70.400000000000006" customHeight="1" x14ac:dyDescent="0.2">
      <c r="B981" s="110"/>
      <c r="C981" s="291"/>
      <c r="D981" s="291"/>
      <c r="E981" s="291"/>
      <c r="F981" s="291"/>
      <c r="G981" s="291"/>
      <c r="H981" s="291"/>
      <c r="I981" s="291"/>
      <c r="J981" s="291"/>
      <c r="K981" s="291"/>
      <c r="L981" s="291"/>
      <c r="M981" s="291"/>
      <c r="N981" s="291"/>
      <c r="O981" s="291"/>
      <c r="P981" s="291"/>
      <c r="Q981" s="291"/>
      <c r="R981" s="291"/>
      <c r="S981" s="291"/>
      <c r="T981" s="291"/>
      <c r="U981" s="291"/>
      <c r="V981" s="291"/>
      <c r="W981" s="291"/>
      <c r="X981" s="291"/>
      <c r="Y981" s="291"/>
      <c r="Z981" s="291"/>
      <c r="AA981" s="291"/>
      <c r="AB981" s="291"/>
      <c r="AC981" s="291"/>
    </row>
    <row r="982" spans="2:29" s="94" customFormat="1" ht="40.4" customHeight="1" x14ac:dyDescent="0.2">
      <c r="B982" s="177"/>
      <c r="C982" s="290"/>
      <c r="D982" s="290"/>
      <c r="E982" s="290"/>
      <c r="F982" s="290"/>
      <c r="G982" s="290"/>
      <c r="H982" s="290"/>
      <c r="I982" s="290"/>
      <c r="J982" s="290"/>
      <c r="K982" s="290"/>
      <c r="L982" s="290"/>
      <c r="M982" s="290"/>
      <c r="N982" s="290"/>
      <c r="O982" s="290"/>
      <c r="P982" s="290"/>
      <c r="Q982" s="290"/>
      <c r="R982" s="290"/>
      <c r="S982" s="290"/>
      <c r="T982" s="290"/>
      <c r="U982" s="290"/>
      <c r="V982" s="290"/>
      <c r="W982" s="290"/>
      <c r="X982" s="290"/>
      <c r="Y982" s="290"/>
      <c r="Z982" s="290"/>
      <c r="AA982" s="290"/>
      <c r="AB982" s="290"/>
      <c r="AC982" s="290"/>
    </row>
    <row r="983" spans="2:29" s="94" customFormat="1" ht="40.4" customHeight="1" x14ac:dyDescent="0.2">
      <c r="B983" s="177"/>
      <c r="C983" s="290"/>
      <c r="D983" s="290"/>
      <c r="E983" s="290"/>
      <c r="F983" s="290"/>
      <c r="G983" s="290"/>
      <c r="H983" s="290"/>
      <c r="I983" s="290"/>
      <c r="J983" s="290"/>
      <c r="K983" s="290"/>
      <c r="L983" s="290"/>
      <c r="M983" s="290"/>
      <c r="N983" s="290"/>
      <c r="O983" s="290"/>
      <c r="P983" s="290"/>
      <c r="Q983" s="290"/>
      <c r="R983" s="290"/>
      <c r="S983" s="290"/>
      <c r="T983" s="290"/>
      <c r="U983" s="290"/>
      <c r="V983" s="290"/>
      <c r="W983" s="290"/>
      <c r="X983" s="290"/>
      <c r="Y983" s="290"/>
      <c r="Z983" s="290"/>
      <c r="AA983" s="290"/>
      <c r="AB983" s="290"/>
      <c r="AC983" s="290"/>
    </row>
    <row r="984" spans="2:29" s="94" customFormat="1" ht="188.5" customHeight="1" x14ac:dyDescent="0.2">
      <c r="B984" s="177"/>
      <c r="C984" s="290"/>
      <c r="D984" s="290"/>
      <c r="E984" s="290"/>
      <c r="F984" s="290"/>
      <c r="G984" s="290"/>
      <c r="H984" s="290"/>
      <c r="I984" s="290"/>
      <c r="J984" s="290"/>
      <c r="K984" s="290"/>
      <c r="L984" s="290"/>
      <c r="M984" s="290"/>
      <c r="N984" s="290"/>
      <c r="O984" s="290"/>
      <c r="P984" s="290"/>
      <c r="Q984" s="290"/>
      <c r="R984" s="290"/>
      <c r="S984" s="290"/>
      <c r="T984" s="290"/>
      <c r="U984" s="290"/>
      <c r="V984" s="290"/>
      <c r="W984" s="290"/>
      <c r="X984" s="290"/>
      <c r="Y984" s="290"/>
      <c r="Z984" s="290"/>
      <c r="AA984" s="290"/>
      <c r="AB984" s="290"/>
      <c r="AC984" s="290"/>
    </row>
    <row r="985" spans="2:29" s="94" customFormat="1" ht="130.4" customHeight="1" x14ac:dyDescent="0.2">
      <c r="B985" s="179"/>
      <c r="C985" s="290"/>
      <c r="D985" s="290"/>
      <c r="E985" s="290"/>
      <c r="F985" s="290"/>
      <c r="G985" s="290"/>
      <c r="H985" s="290"/>
      <c r="I985" s="290"/>
      <c r="J985" s="290"/>
      <c r="K985" s="290"/>
      <c r="L985" s="290"/>
      <c r="M985" s="290"/>
      <c r="N985" s="290"/>
      <c r="O985" s="290"/>
      <c r="P985" s="290"/>
      <c r="Q985" s="290"/>
      <c r="R985" s="290"/>
      <c r="S985" s="290"/>
      <c r="T985" s="290"/>
      <c r="U985" s="290"/>
      <c r="V985" s="290"/>
      <c r="W985" s="290"/>
      <c r="X985" s="290"/>
      <c r="Y985" s="290"/>
      <c r="Z985" s="290"/>
      <c r="AA985" s="290"/>
      <c r="AB985" s="290"/>
      <c r="AC985" s="290"/>
    </row>
    <row r="986" spans="2:29" s="94" customFormat="1" ht="96.65" customHeight="1" x14ac:dyDescent="0.2">
      <c r="B986" s="179"/>
      <c r="C986" s="290"/>
      <c r="D986" s="290"/>
      <c r="E986" s="290"/>
      <c r="F986" s="290"/>
      <c r="G986" s="290"/>
      <c r="H986" s="290"/>
      <c r="I986" s="290"/>
      <c r="J986" s="290"/>
      <c r="K986" s="290"/>
      <c r="L986" s="290"/>
      <c r="M986" s="290"/>
      <c r="N986" s="290"/>
      <c r="O986" s="290"/>
      <c r="P986" s="290"/>
      <c r="Q986" s="290"/>
      <c r="R986" s="290"/>
      <c r="S986" s="290"/>
      <c r="T986" s="290"/>
      <c r="U986" s="290"/>
      <c r="V986" s="290"/>
      <c r="W986" s="290"/>
      <c r="X986" s="290"/>
      <c r="Y986" s="290"/>
      <c r="Z986" s="290"/>
      <c r="AA986" s="290"/>
      <c r="AB986" s="290"/>
      <c r="AC986" s="290"/>
    </row>
    <row r="987" spans="2:29" s="94" customFormat="1" ht="173.5" customHeight="1" x14ac:dyDescent="0.2">
      <c r="B987" s="110"/>
      <c r="C987" s="290"/>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290"/>
      <c r="Z987" s="290"/>
      <c r="AA987" s="290"/>
      <c r="AB987" s="290"/>
      <c r="AC987" s="290"/>
    </row>
    <row r="988" spans="2:29" s="94" customFormat="1" ht="52.75" customHeight="1" x14ac:dyDescent="0.2">
      <c r="B988" s="181"/>
      <c r="C988" s="290"/>
      <c r="D988" s="290"/>
      <c r="E988" s="290"/>
      <c r="F988" s="290"/>
      <c r="G988" s="290"/>
      <c r="H988" s="290"/>
      <c r="I988" s="290"/>
      <c r="J988" s="290"/>
      <c r="K988" s="290"/>
      <c r="L988" s="290"/>
      <c r="M988" s="290"/>
      <c r="N988" s="290"/>
      <c r="O988" s="290"/>
      <c r="P988" s="290"/>
      <c r="Q988" s="290"/>
      <c r="R988" s="290"/>
      <c r="S988" s="290"/>
      <c r="T988" s="290"/>
      <c r="U988" s="290"/>
      <c r="V988" s="290"/>
      <c r="W988" s="290"/>
      <c r="X988" s="290"/>
      <c r="Y988" s="290"/>
      <c r="Z988" s="290"/>
      <c r="AA988" s="290"/>
      <c r="AB988" s="290"/>
      <c r="AC988" s="290"/>
    </row>
    <row r="989" spans="2:29" s="94" customFormat="1" ht="77.25" customHeight="1" x14ac:dyDescent="0.2">
      <c r="B989" s="110"/>
      <c r="C989" s="290"/>
      <c r="D989" s="290"/>
      <c r="E989" s="290"/>
      <c r="F989" s="290"/>
      <c r="G989" s="290"/>
      <c r="H989" s="290"/>
      <c r="I989" s="290"/>
      <c r="J989" s="290"/>
      <c r="K989" s="290"/>
      <c r="L989" s="290"/>
      <c r="M989" s="290"/>
      <c r="N989" s="290"/>
      <c r="O989" s="290"/>
      <c r="P989" s="290"/>
      <c r="Q989" s="290"/>
      <c r="R989" s="290"/>
      <c r="S989" s="290"/>
      <c r="T989" s="290"/>
      <c r="U989" s="290"/>
      <c r="V989" s="290"/>
      <c r="W989" s="290"/>
      <c r="X989" s="290"/>
      <c r="Y989" s="290"/>
      <c r="Z989" s="290"/>
      <c r="AA989" s="290"/>
      <c r="AB989" s="290"/>
      <c r="AC989" s="290"/>
    </row>
    <row r="990" spans="2:29" s="94" customFormat="1" ht="58.4" customHeight="1" x14ac:dyDescent="0.2">
      <c r="B990" s="110"/>
      <c r="C990" s="290"/>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290"/>
      <c r="Z990" s="290"/>
      <c r="AA990" s="290"/>
      <c r="AB990" s="290"/>
      <c r="AC990" s="290"/>
    </row>
    <row r="991" spans="2:29" s="94" customFormat="1" ht="27.65" customHeight="1" x14ac:dyDescent="0.2">
      <c r="B991" s="110"/>
      <c r="C991" s="290"/>
      <c r="D991" s="290"/>
      <c r="E991" s="290"/>
      <c r="F991" s="290"/>
      <c r="G991" s="290"/>
      <c r="H991" s="290"/>
      <c r="I991" s="290"/>
      <c r="J991" s="290"/>
      <c r="K991" s="290"/>
      <c r="L991" s="290"/>
      <c r="M991" s="290"/>
      <c r="N991" s="290"/>
      <c r="O991" s="290"/>
      <c r="P991" s="290"/>
      <c r="Q991" s="290"/>
      <c r="R991" s="290"/>
      <c r="S991" s="290"/>
      <c r="T991" s="290"/>
      <c r="U991" s="290"/>
      <c r="V991" s="290"/>
      <c r="W991" s="290"/>
      <c r="X991" s="290"/>
      <c r="Y991" s="290"/>
      <c r="Z991" s="290"/>
      <c r="AA991" s="290"/>
      <c r="AB991" s="290"/>
      <c r="AC991" s="290"/>
    </row>
    <row r="992" spans="2:29" s="94" customFormat="1" ht="53.5" customHeight="1" x14ac:dyDescent="0.2">
      <c r="B992" s="181"/>
      <c r="C992" s="290"/>
      <c r="D992" s="290"/>
      <c r="E992" s="290"/>
      <c r="F992" s="290"/>
      <c r="G992" s="290"/>
      <c r="H992" s="290"/>
      <c r="I992" s="290"/>
      <c r="J992" s="290"/>
      <c r="K992" s="290"/>
      <c r="L992" s="290"/>
      <c r="M992" s="290"/>
      <c r="N992" s="290"/>
      <c r="O992" s="290"/>
      <c r="P992" s="290"/>
      <c r="Q992" s="290"/>
      <c r="R992" s="290"/>
      <c r="S992" s="290"/>
      <c r="T992" s="290"/>
      <c r="U992" s="290"/>
      <c r="V992" s="290"/>
      <c r="W992" s="290"/>
      <c r="X992" s="290"/>
      <c r="Y992" s="290"/>
      <c r="Z992" s="290"/>
      <c r="AA992" s="290"/>
      <c r="AB992" s="290"/>
      <c r="AC992" s="290"/>
    </row>
    <row r="993" spans="1:29" s="94" customFormat="1" ht="53.5" customHeight="1" x14ac:dyDescent="0.2">
      <c r="B993" s="182"/>
      <c r="C993" s="290"/>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290"/>
      <c r="Z993" s="290"/>
      <c r="AA993" s="290"/>
      <c r="AB993" s="290"/>
      <c r="AC993" s="290"/>
    </row>
    <row r="994" spans="1:29" s="94" customFormat="1" ht="89.5" customHeight="1" x14ac:dyDescent="0.2">
      <c r="B994" s="182"/>
      <c r="C994" s="290"/>
      <c r="D994" s="290"/>
      <c r="E994" s="290"/>
      <c r="F994" s="290"/>
      <c r="G994" s="290"/>
      <c r="H994" s="290"/>
      <c r="I994" s="290"/>
      <c r="J994" s="290"/>
      <c r="K994" s="290"/>
      <c r="L994" s="290"/>
      <c r="M994" s="290"/>
      <c r="N994" s="290"/>
      <c r="O994" s="290"/>
      <c r="P994" s="290"/>
      <c r="Q994" s="290"/>
      <c r="R994" s="290"/>
      <c r="S994" s="290"/>
      <c r="T994" s="290"/>
      <c r="U994" s="290"/>
      <c r="V994" s="290"/>
      <c r="W994" s="290"/>
      <c r="X994" s="290"/>
      <c r="Y994" s="290"/>
      <c r="Z994" s="290"/>
      <c r="AA994" s="290"/>
      <c r="AB994" s="290"/>
      <c r="AC994" s="290"/>
    </row>
    <row r="995" spans="1:29" s="94" customFormat="1" ht="26.5" customHeight="1" x14ac:dyDescent="0.2">
      <c r="A995" s="292"/>
      <c r="B995" s="292"/>
      <c r="C995" s="291"/>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291"/>
      <c r="Z995" s="291"/>
      <c r="AA995" s="291"/>
      <c r="AB995" s="291"/>
      <c r="AC995" s="291"/>
    </row>
    <row r="996" spans="1:29" s="94" customFormat="1" ht="108.65" customHeight="1" x14ac:dyDescent="0.2">
      <c r="A996" s="292"/>
      <c r="B996" s="292"/>
      <c r="C996" s="290"/>
      <c r="D996" s="290"/>
      <c r="E996" s="290"/>
      <c r="F996" s="290"/>
      <c r="G996" s="290"/>
      <c r="H996" s="290"/>
      <c r="I996" s="290"/>
      <c r="J996" s="290"/>
      <c r="K996" s="290"/>
      <c r="L996" s="290"/>
      <c r="M996" s="290"/>
      <c r="N996" s="290"/>
      <c r="O996" s="290"/>
      <c r="P996" s="290"/>
      <c r="Q996" s="290"/>
      <c r="R996" s="290"/>
      <c r="S996" s="290"/>
      <c r="T996" s="290"/>
      <c r="U996" s="290"/>
      <c r="V996" s="290"/>
      <c r="W996" s="290"/>
      <c r="X996" s="290"/>
      <c r="Y996" s="290"/>
      <c r="Z996" s="290"/>
      <c r="AA996" s="290"/>
      <c r="AB996" s="290"/>
      <c r="AC996" s="290"/>
    </row>
    <row r="997" spans="1:29" s="94" customFormat="1" ht="18" customHeight="1" x14ac:dyDescent="0.2"/>
    <row r="998" spans="1:29" s="94" customFormat="1" ht="18" customHeight="1" x14ac:dyDescent="0.2"/>
    <row r="999" spans="1:29" s="94" customFormat="1" ht="18" customHeight="1" x14ac:dyDescent="0.2"/>
    <row r="1000" spans="1:29" s="94" customFormat="1" ht="18" customHeight="1" x14ac:dyDescent="0.2"/>
    <row r="1001" spans="1:29" s="94" customFormat="1" ht="18" customHeight="1" x14ac:dyDescent="0.2"/>
    <row r="1002" spans="1:29" s="94" customFormat="1" ht="18" customHeight="1" x14ac:dyDescent="0.2"/>
    <row r="1003" spans="1:29" s="94" customFormat="1" ht="18" customHeight="1" x14ac:dyDescent="0.2"/>
    <row r="1004" spans="1:29" s="94" customFormat="1" ht="18" customHeight="1" x14ac:dyDescent="0.2"/>
    <row r="1005" spans="1:29" s="94" customFormat="1" ht="18" customHeight="1" x14ac:dyDescent="0.2"/>
    <row r="1006" spans="1:29" s="94" customFormat="1" ht="18" customHeight="1" x14ac:dyDescent="0.2"/>
    <row r="1007" spans="1:29" s="94" customFormat="1" ht="18" customHeight="1" x14ac:dyDescent="0.2"/>
    <row r="1008" spans="1:29" s="94" customFormat="1" ht="18" customHeight="1" x14ac:dyDescent="0.2"/>
    <row r="1009" s="94" customFormat="1" ht="18" customHeight="1" x14ac:dyDescent="0.2"/>
    <row r="1010" s="94" customFormat="1" ht="18" customHeight="1" x14ac:dyDescent="0.2"/>
    <row r="1011" s="94" customFormat="1" ht="18" customHeight="1" x14ac:dyDescent="0.2"/>
    <row r="1012" s="94" customFormat="1" ht="18" customHeight="1" x14ac:dyDescent="0.2"/>
    <row r="1013" s="94" customFormat="1" ht="18" customHeight="1" x14ac:dyDescent="0.2"/>
    <row r="1014" s="94" customFormat="1" ht="18" customHeight="1" x14ac:dyDescent="0.2"/>
    <row r="1015" s="94" customFormat="1" ht="18" customHeight="1" x14ac:dyDescent="0.2"/>
    <row r="1016" s="94" customFormat="1" ht="18" customHeight="1" x14ac:dyDescent="0.2"/>
    <row r="1017" s="94" customFormat="1" ht="18" customHeight="1" x14ac:dyDescent="0.2"/>
    <row r="1018" s="94" customFormat="1" ht="18" customHeight="1" x14ac:dyDescent="0.2"/>
    <row r="1019" s="94" customFormat="1" ht="18" customHeight="1" x14ac:dyDescent="0.2"/>
    <row r="1020" s="94" customFormat="1" ht="18" customHeight="1" x14ac:dyDescent="0.2"/>
    <row r="1021" s="94" customFormat="1" ht="18" customHeight="1" x14ac:dyDescent="0.2"/>
    <row r="1022" s="94" customFormat="1" ht="18" customHeight="1" x14ac:dyDescent="0.2"/>
    <row r="1023" s="94" customFormat="1" ht="18" customHeight="1" x14ac:dyDescent="0.2"/>
    <row r="1024" s="94" customFormat="1" ht="18" customHeight="1" x14ac:dyDescent="0.2"/>
    <row r="1025" s="94" customFormat="1" ht="18" customHeight="1" x14ac:dyDescent="0.2"/>
    <row r="1026" s="94" customFormat="1" ht="18" customHeight="1" x14ac:dyDescent="0.2"/>
    <row r="1027" s="94" customFormat="1" ht="18" customHeight="1" x14ac:dyDescent="0.2"/>
    <row r="1028" s="94" customFormat="1" ht="18" customHeight="1" x14ac:dyDescent="0.2"/>
    <row r="1029" s="94" customFormat="1" ht="18" customHeight="1" x14ac:dyDescent="0.2"/>
    <row r="1030" s="94" customFormat="1" ht="18" customHeight="1" x14ac:dyDescent="0.2"/>
    <row r="1031" s="94" customFormat="1" ht="18" customHeight="1" x14ac:dyDescent="0.2"/>
    <row r="1032" s="94" customFormat="1" ht="18" customHeight="1" x14ac:dyDescent="0.2"/>
    <row r="1033" s="94" customFormat="1" ht="18" customHeight="1" x14ac:dyDescent="0.2"/>
    <row r="1034" s="94" customFormat="1" ht="18" customHeight="1" x14ac:dyDescent="0.2"/>
    <row r="1035" s="94" customFormat="1" ht="18" customHeight="1" x14ac:dyDescent="0.2"/>
    <row r="1036" s="94" customFormat="1" ht="18" customHeight="1" x14ac:dyDescent="0.2"/>
    <row r="1037" s="94" customFormat="1" ht="18" customHeight="1" x14ac:dyDescent="0.2"/>
    <row r="1038" s="94" customFormat="1" ht="18" customHeight="1" x14ac:dyDescent="0.2"/>
    <row r="1039" s="94" customFormat="1" ht="18" customHeight="1" x14ac:dyDescent="0.2"/>
    <row r="1040" s="94" customFormat="1" ht="18" customHeight="1" x14ac:dyDescent="0.2"/>
    <row r="1041" s="94" customFormat="1" ht="18" customHeight="1" x14ac:dyDescent="0.2"/>
    <row r="1042" s="94" customFormat="1" ht="18" customHeight="1" x14ac:dyDescent="0.2"/>
    <row r="1043" s="94" customFormat="1" ht="18" customHeight="1" x14ac:dyDescent="0.2"/>
    <row r="1044" s="94" customFormat="1" ht="18" customHeight="1" x14ac:dyDescent="0.2"/>
    <row r="1045" s="94" customFormat="1" ht="18" customHeight="1" x14ac:dyDescent="0.2"/>
    <row r="1046" s="94" customFormat="1" ht="18" customHeight="1" x14ac:dyDescent="0.2"/>
    <row r="1047" s="94" customFormat="1" ht="18" customHeight="1" x14ac:dyDescent="0.2"/>
    <row r="1048" s="94" customFormat="1" ht="18" customHeight="1" x14ac:dyDescent="0.2"/>
    <row r="1049" s="94" customFormat="1" ht="18" customHeight="1" x14ac:dyDescent="0.2"/>
    <row r="1050" s="94" customFormat="1" ht="18" customHeight="1" x14ac:dyDescent="0.2"/>
    <row r="1051" s="94" customFormat="1" ht="18" customHeight="1" x14ac:dyDescent="0.2"/>
    <row r="1052" s="94" customFormat="1" ht="18" customHeight="1" x14ac:dyDescent="0.2"/>
    <row r="1053" s="94" customFormat="1" ht="18" customHeight="1" x14ac:dyDescent="0.2"/>
    <row r="1054" s="94" customFormat="1" ht="18" customHeight="1" x14ac:dyDescent="0.2"/>
    <row r="1055" s="94" customFormat="1" ht="18" customHeight="1" x14ac:dyDescent="0.2"/>
    <row r="1056" s="94" customFormat="1" ht="18" customHeight="1" x14ac:dyDescent="0.2"/>
    <row r="1057" s="94" customFormat="1" ht="18" customHeight="1" x14ac:dyDescent="0.2"/>
    <row r="1058" s="94" customFormat="1" ht="18" customHeight="1" x14ac:dyDescent="0.2"/>
    <row r="1059" s="94" customFormat="1" ht="18" customHeight="1" x14ac:dyDescent="0.2"/>
    <row r="1060" s="94" customFormat="1" ht="18" customHeight="1" x14ac:dyDescent="0.2"/>
    <row r="1061" s="94" customFormat="1" ht="18" customHeight="1" x14ac:dyDescent="0.2"/>
    <row r="1062" s="94" customFormat="1" ht="18" customHeight="1" x14ac:dyDescent="0.2"/>
    <row r="1063" s="94" customFormat="1" ht="18" customHeight="1" x14ac:dyDescent="0.2"/>
    <row r="1064" s="94" customFormat="1" ht="18" customHeight="1" x14ac:dyDescent="0.2"/>
    <row r="1065" s="94" customFormat="1" ht="18" customHeight="1" x14ac:dyDescent="0.2"/>
    <row r="1066" s="94" customFormat="1" ht="18" customHeight="1" x14ac:dyDescent="0.2"/>
    <row r="1067" s="94" customFormat="1" ht="18" customHeight="1" x14ac:dyDescent="0.2"/>
    <row r="1068" s="94" customFormat="1" ht="18" customHeight="1" x14ac:dyDescent="0.2"/>
    <row r="1069" s="94" customFormat="1" ht="18" customHeight="1" x14ac:dyDescent="0.2"/>
    <row r="1070" s="94" customFormat="1" ht="18" customHeight="1" x14ac:dyDescent="0.2"/>
    <row r="1071" s="94" customFormat="1" ht="18" customHeight="1" x14ac:dyDescent="0.2"/>
    <row r="1072" s="94" customFormat="1" ht="18" customHeight="1" x14ac:dyDescent="0.2"/>
    <row r="1073" s="94" customFormat="1" ht="18" customHeight="1" x14ac:dyDescent="0.2"/>
    <row r="1074" s="94" customFormat="1" ht="18" customHeight="1" x14ac:dyDescent="0.2"/>
    <row r="1075" s="94" customFormat="1" ht="18" customHeight="1" x14ac:dyDescent="0.2"/>
    <row r="1076" s="94" customFormat="1" ht="18" customHeight="1" x14ac:dyDescent="0.2"/>
    <row r="1077" s="94" customFormat="1" ht="18" customHeight="1" x14ac:dyDescent="0.2"/>
    <row r="1078" s="94" customFormat="1" ht="18" customHeight="1" x14ac:dyDescent="0.2"/>
    <row r="1079" s="94" customFormat="1" ht="18" customHeight="1" x14ac:dyDescent="0.2"/>
    <row r="1080" s="94" customFormat="1" ht="18" customHeight="1" x14ac:dyDescent="0.2"/>
    <row r="1081" s="94" customFormat="1" ht="18" customHeight="1" x14ac:dyDescent="0.2"/>
    <row r="1082" s="94" customFormat="1" ht="18" customHeight="1" x14ac:dyDescent="0.2"/>
    <row r="1083" s="94" customFormat="1" ht="18" customHeight="1" x14ac:dyDescent="0.2"/>
    <row r="1084" s="94" customFormat="1" ht="18" customHeight="1" x14ac:dyDescent="0.2"/>
    <row r="1085" s="94" customFormat="1" ht="18" customHeight="1" x14ac:dyDescent="0.2"/>
    <row r="1086" s="94" customFormat="1" ht="18" customHeight="1" x14ac:dyDescent="0.2"/>
    <row r="1087" s="94" customFormat="1" ht="18" customHeight="1" x14ac:dyDescent="0.2"/>
    <row r="1088" s="94" customFormat="1" ht="18" customHeight="1" x14ac:dyDescent="0.2"/>
    <row r="1089" s="94" customFormat="1" ht="18" customHeight="1" x14ac:dyDescent="0.2"/>
    <row r="1090" s="94" customFormat="1" ht="18" customHeight="1" x14ac:dyDescent="0.2"/>
    <row r="1091" s="94" customFormat="1" ht="18" customHeight="1" x14ac:dyDescent="0.2"/>
    <row r="1092" s="94" customFormat="1" ht="18" customHeight="1" x14ac:dyDescent="0.2"/>
    <row r="1093" s="94" customFormat="1" ht="18" customHeight="1" x14ac:dyDescent="0.2"/>
    <row r="1094" s="94" customFormat="1" ht="18" customHeight="1" x14ac:dyDescent="0.2"/>
    <row r="1095" s="94" customFormat="1" ht="18" customHeight="1" x14ac:dyDescent="0.2"/>
    <row r="1096" s="94" customFormat="1" ht="18" customHeight="1" x14ac:dyDescent="0.2"/>
    <row r="1097" s="94" customFormat="1" ht="18" customHeight="1" x14ac:dyDescent="0.2"/>
    <row r="1098" s="94" customFormat="1" ht="18" customHeight="1" x14ac:dyDescent="0.2"/>
    <row r="1099" s="94" customFormat="1" ht="18" customHeight="1" x14ac:dyDescent="0.2"/>
    <row r="1100" s="94" customFormat="1" ht="18" customHeight="1" x14ac:dyDescent="0.2"/>
    <row r="1101" s="94" customFormat="1" ht="18" customHeight="1" x14ac:dyDescent="0.2"/>
    <row r="1102" s="94" customFormat="1" ht="18" customHeight="1" x14ac:dyDescent="0.2"/>
    <row r="1103" s="94" customFormat="1" ht="18" customHeight="1" x14ac:dyDescent="0.2"/>
    <row r="1104" s="94" customFormat="1" ht="18" customHeight="1" x14ac:dyDescent="0.2"/>
    <row r="1105" s="94" customFormat="1" ht="18" customHeight="1" x14ac:dyDescent="0.2"/>
    <row r="1106" s="94" customFormat="1" ht="18" customHeight="1" x14ac:dyDescent="0.2"/>
    <row r="1107" s="94" customFormat="1" ht="18" customHeight="1" x14ac:dyDescent="0.2"/>
    <row r="1108" s="94" customFormat="1" ht="18" customHeight="1" x14ac:dyDescent="0.2"/>
    <row r="1109" s="94" customFormat="1" ht="18" customHeight="1" x14ac:dyDescent="0.2"/>
    <row r="1110" s="94" customFormat="1" ht="18" customHeight="1" x14ac:dyDescent="0.2"/>
    <row r="1111" s="94" customFormat="1" ht="18" customHeight="1" x14ac:dyDescent="0.2"/>
    <row r="1112" s="94" customFormat="1" ht="18" customHeight="1" x14ac:dyDescent="0.2"/>
    <row r="1113" s="94" customFormat="1" ht="18" customHeight="1" x14ac:dyDescent="0.2"/>
    <row r="1114" s="94" customFormat="1" ht="18" customHeight="1" x14ac:dyDescent="0.2"/>
    <row r="1115" s="94" customFormat="1" ht="18" customHeight="1" x14ac:dyDescent="0.2"/>
    <row r="1116" s="94" customFormat="1" ht="18" customHeight="1" x14ac:dyDescent="0.2"/>
    <row r="1117" s="94" customFormat="1" ht="18" customHeight="1" x14ac:dyDescent="0.2"/>
    <row r="1118" s="94" customFormat="1" ht="18" customHeight="1" x14ac:dyDescent="0.2"/>
    <row r="1119" s="94" customFormat="1" ht="18" customHeight="1" x14ac:dyDescent="0.2"/>
    <row r="1120" s="94" customFormat="1" ht="18" customHeight="1" x14ac:dyDescent="0.2"/>
    <row r="1121" s="94" customFormat="1" ht="18" customHeight="1" x14ac:dyDescent="0.2"/>
    <row r="1122" s="94" customFormat="1" ht="18" customHeight="1" x14ac:dyDescent="0.2"/>
    <row r="1123" s="94" customFormat="1" ht="18" customHeight="1" x14ac:dyDescent="0.2"/>
    <row r="1124" s="94" customFormat="1" ht="18" customHeight="1" x14ac:dyDescent="0.2"/>
    <row r="1125" s="94" customFormat="1" ht="18" customHeight="1" x14ac:dyDescent="0.2"/>
    <row r="1126" s="94" customFormat="1" ht="18" customHeight="1" x14ac:dyDescent="0.2"/>
    <row r="1127" s="94" customFormat="1" ht="18" customHeight="1" x14ac:dyDescent="0.2"/>
    <row r="1128" s="94" customFormat="1" ht="18" customHeight="1" x14ac:dyDescent="0.2"/>
    <row r="1129" s="94" customFormat="1" ht="18" customHeight="1" x14ac:dyDescent="0.2"/>
    <row r="1130" s="94" customFormat="1" ht="18" customHeight="1" x14ac:dyDescent="0.2"/>
    <row r="1131" s="94" customFormat="1" ht="18" customHeight="1" x14ac:dyDescent="0.2"/>
    <row r="1132" s="94" customFormat="1" ht="18" customHeight="1" x14ac:dyDescent="0.2"/>
    <row r="1133" s="94" customFormat="1" ht="18" customHeight="1" x14ac:dyDescent="0.2"/>
    <row r="1134" s="94" customFormat="1" ht="18" customHeight="1" x14ac:dyDescent="0.2"/>
    <row r="1135" s="94" customFormat="1" ht="18" customHeight="1" x14ac:dyDescent="0.2"/>
    <row r="1136" s="94" customFormat="1" ht="18" customHeight="1" x14ac:dyDescent="0.2"/>
    <row r="1137" s="94" customFormat="1" ht="18" customHeight="1" x14ac:dyDescent="0.2"/>
    <row r="1138" s="94" customFormat="1" ht="18" customHeight="1" x14ac:dyDescent="0.2"/>
    <row r="1139" s="94" customFormat="1" ht="18" customHeight="1" x14ac:dyDescent="0.2"/>
    <row r="1140" s="94" customFormat="1" ht="18" customHeight="1" x14ac:dyDescent="0.2"/>
    <row r="1141" s="94" customFormat="1" ht="18" customHeight="1" x14ac:dyDescent="0.2"/>
    <row r="1142" s="94" customFormat="1" ht="18" customHeight="1" x14ac:dyDescent="0.2"/>
    <row r="1143" s="94" customFormat="1" ht="18" customHeight="1" x14ac:dyDescent="0.2"/>
    <row r="1144" s="94" customFormat="1" ht="18" customHeight="1" x14ac:dyDescent="0.2"/>
    <row r="1145" s="94" customFormat="1" ht="18" customHeight="1" x14ac:dyDescent="0.2"/>
    <row r="1146" s="94" customFormat="1" ht="18" customHeight="1" x14ac:dyDescent="0.2"/>
    <row r="1147" s="94" customFormat="1" ht="18" customHeight="1" x14ac:dyDescent="0.2"/>
    <row r="1148" s="94" customFormat="1" ht="18" customHeight="1" x14ac:dyDescent="0.2"/>
    <row r="1149" s="94" customFormat="1" ht="18" customHeight="1" x14ac:dyDescent="0.2"/>
    <row r="1150" s="94" customFormat="1" ht="18" customHeight="1" x14ac:dyDescent="0.2"/>
    <row r="1151" s="94" customFormat="1" ht="18" customHeight="1" x14ac:dyDescent="0.2"/>
    <row r="1152" s="94" customFormat="1" ht="18" customHeight="1" x14ac:dyDescent="0.2"/>
    <row r="1153" s="94" customFormat="1" ht="18" customHeight="1" x14ac:dyDescent="0.2"/>
    <row r="1154" s="94" customFormat="1" ht="18" customHeight="1" x14ac:dyDescent="0.2"/>
    <row r="1155" s="94" customFormat="1" ht="18" customHeight="1" x14ac:dyDescent="0.2"/>
    <row r="1156" s="94" customFormat="1" ht="18" customHeight="1" x14ac:dyDescent="0.2"/>
    <row r="1157" s="94" customFormat="1" ht="18" customHeight="1" x14ac:dyDescent="0.2"/>
    <row r="1158" s="94" customFormat="1" ht="18" customHeight="1" x14ac:dyDescent="0.2"/>
    <row r="1159" s="94" customFormat="1" ht="18" customHeight="1" x14ac:dyDescent="0.2"/>
    <row r="1160" s="94" customFormat="1" ht="18" customHeight="1" x14ac:dyDescent="0.2"/>
    <row r="1161" s="94" customFormat="1" ht="18" customHeight="1" x14ac:dyDescent="0.2"/>
    <row r="1162" s="94" customFormat="1" ht="18" customHeight="1" x14ac:dyDescent="0.2"/>
    <row r="1163" s="94" customFormat="1" ht="18" customHeight="1" x14ac:dyDescent="0.2"/>
    <row r="1164" s="94" customFormat="1" ht="18" customHeight="1" x14ac:dyDescent="0.2"/>
    <row r="1165" ht="18" customHeight="1" x14ac:dyDescent="0.2"/>
    <row r="1166" ht="18" customHeight="1" x14ac:dyDescent="0.2"/>
    <row r="1167" ht="18" customHeight="1" x14ac:dyDescent="0.2"/>
    <row r="1168" ht="18" customHeight="1" x14ac:dyDescent="0.2"/>
    <row r="1169" ht="18" customHeight="1" x14ac:dyDescent="0.2"/>
    <row r="1170" ht="18" customHeight="1" x14ac:dyDescent="0.2"/>
    <row r="1171" ht="18" customHeight="1" x14ac:dyDescent="0.2"/>
    <row r="1172" ht="18" customHeight="1" x14ac:dyDescent="0.2"/>
    <row r="1173" ht="18" customHeight="1" x14ac:dyDescent="0.2"/>
    <row r="1174" ht="18" customHeight="1" x14ac:dyDescent="0.2"/>
    <row r="1175" ht="18" customHeight="1" x14ac:dyDescent="0.2"/>
    <row r="1176" ht="18" customHeight="1" x14ac:dyDescent="0.2"/>
    <row r="1177" ht="18" customHeight="1" x14ac:dyDescent="0.2"/>
    <row r="1178" ht="18" customHeight="1" x14ac:dyDescent="0.2"/>
    <row r="1179" ht="18" customHeight="1" x14ac:dyDescent="0.2"/>
    <row r="1180" ht="18" customHeight="1" x14ac:dyDescent="0.2"/>
    <row r="1181" ht="18" customHeight="1" x14ac:dyDescent="0.2"/>
    <row r="1182" ht="18" customHeight="1" x14ac:dyDescent="0.2"/>
    <row r="1183" ht="18" customHeight="1" x14ac:dyDescent="0.2"/>
    <row r="1184" ht="18" customHeight="1" x14ac:dyDescent="0.2"/>
    <row r="1185" ht="18" customHeight="1" x14ac:dyDescent="0.2"/>
    <row r="1186" ht="18" customHeight="1" x14ac:dyDescent="0.2"/>
    <row r="1187" ht="18" customHeight="1" x14ac:dyDescent="0.2"/>
    <row r="1188" ht="18" customHeight="1" x14ac:dyDescent="0.2"/>
    <row r="1189" ht="18" customHeight="1" x14ac:dyDescent="0.2"/>
    <row r="1190" ht="18" customHeight="1" x14ac:dyDescent="0.2"/>
    <row r="1191" ht="18" customHeight="1" x14ac:dyDescent="0.2"/>
    <row r="1192" ht="18" customHeight="1" x14ac:dyDescent="0.2"/>
    <row r="1193" ht="18" customHeight="1" x14ac:dyDescent="0.2"/>
    <row r="1194" ht="18" customHeight="1" x14ac:dyDescent="0.2"/>
    <row r="1195" ht="18" customHeight="1" x14ac:dyDescent="0.2"/>
    <row r="1196" ht="18" customHeight="1" x14ac:dyDescent="0.2"/>
    <row r="1197" ht="18" customHeight="1" x14ac:dyDescent="0.2"/>
    <row r="1198" ht="18" customHeight="1" x14ac:dyDescent="0.2"/>
    <row r="1199" ht="18" customHeight="1" x14ac:dyDescent="0.2"/>
    <row r="1200" ht="18" customHeight="1" x14ac:dyDescent="0.2"/>
    <row r="1201" ht="18" customHeight="1" x14ac:dyDescent="0.2"/>
    <row r="1202" ht="18" customHeight="1" x14ac:dyDescent="0.2"/>
    <row r="1203" ht="18" customHeight="1" x14ac:dyDescent="0.2"/>
    <row r="1204" ht="18" customHeight="1" x14ac:dyDescent="0.2"/>
    <row r="1205" ht="18" customHeight="1" x14ac:dyDescent="0.2"/>
    <row r="1206" ht="18" customHeight="1" x14ac:dyDescent="0.2"/>
    <row r="1207" ht="18" customHeight="1" x14ac:dyDescent="0.2"/>
    <row r="1208" ht="18" customHeight="1" x14ac:dyDescent="0.2"/>
    <row r="1209" ht="18" customHeight="1" x14ac:dyDescent="0.2"/>
    <row r="1210" ht="18" customHeight="1" x14ac:dyDescent="0.2"/>
    <row r="1211" ht="18" customHeight="1" x14ac:dyDescent="0.2"/>
    <row r="1212" ht="18" customHeight="1" x14ac:dyDescent="0.2"/>
    <row r="1213" ht="18" customHeight="1" x14ac:dyDescent="0.2"/>
    <row r="1214" ht="18" customHeight="1" x14ac:dyDescent="0.2"/>
    <row r="1215" ht="18" customHeight="1" x14ac:dyDescent="0.2"/>
    <row r="1216" ht="18" customHeight="1" x14ac:dyDescent="0.2"/>
    <row r="1217" ht="18" customHeight="1" x14ac:dyDescent="0.2"/>
    <row r="1218" ht="18" customHeight="1" x14ac:dyDescent="0.2"/>
    <row r="1219" ht="18" customHeight="1" x14ac:dyDescent="0.2"/>
    <row r="1220" ht="18" customHeight="1" x14ac:dyDescent="0.2"/>
    <row r="1221" ht="18" customHeight="1" x14ac:dyDescent="0.2"/>
    <row r="1222" ht="18" customHeight="1" x14ac:dyDescent="0.2"/>
    <row r="1223" ht="18" customHeight="1" x14ac:dyDescent="0.2"/>
    <row r="1224" ht="18" customHeight="1" x14ac:dyDescent="0.2"/>
    <row r="1225" ht="18" customHeight="1" x14ac:dyDescent="0.2"/>
    <row r="1226" ht="18" customHeight="1" x14ac:dyDescent="0.2"/>
    <row r="1227" ht="18" customHeight="1" x14ac:dyDescent="0.2"/>
    <row r="1228" ht="18" customHeight="1" x14ac:dyDescent="0.2"/>
    <row r="1229" ht="18" customHeight="1" x14ac:dyDescent="0.2"/>
    <row r="1230" ht="18" customHeight="1" x14ac:dyDescent="0.2"/>
    <row r="1231" ht="18" customHeight="1" x14ac:dyDescent="0.2"/>
    <row r="1232" ht="18" customHeight="1" x14ac:dyDescent="0.2"/>
    <row r="1233" ht="18" customHeight="1" x14ac:dyDescent="0.2"/>
    <row r="1234" ht="18" customHeight="1" x14ac:dyDescent="0.2"/>
    <row r="1235" ht="18" customHeight="1" x14ac:dyDescent="0.2"/>
    <row r="1236" ht="18" customHeight="1" x14ac:dyDescent="0.2"/>
    <row r="1237" ht="18" customHeight="1" x14ac:dyDescent="0.2"/>
    <row r="1238" ht="18" customHeight="1" x14ac:dyDescent="0.2"/>
    <row r="1239" ht="18" customHeight="1" x14ac:dyDescent="0.2"/>
    <row r="1240" ht="18" customHeight="1" x14ac:dyDescent="0.2"/>
    <row r="1241" ht="18" customHeight="1" x14ac:dyDescent="0.2"/>
    <row r="1242" ht="18" customHeight="1" x14ac:dyDescent="0.2"/>
    <row r="1243" ht="18" customHeight="1" x14ac:dyDescent="0.2"/>
    <row r="1244" ht="18" customHeight="1" x14ac:dyDescent="0.2"/>
    <row r="1245" ht="18" customHeight="1" x14ac:dyDescent="0.2"/>
    <row r="1246" ht="18" customHeight="1" x14ac:dyDescent="0.2"/>
    <row r="1247" ht="18" customHeight="1" x14ac:dyDescent="0.2"/>
    <row r="1248" ht="18" customHeight="1" x14ac:dyDescent="0.2"/>
    <row r="1249" ht="18" customHeight="1" x14ac:dyDescent="0.2"/>
    <row r="1250" ht="18" customHeight="1" x14ac:dyDescent="0.2"/>
    <row r="1251" ht="18" customHeight="1" x14ac:dyDescent="0.2"/>
    <row r="1252" ht="18" customHeight="1" x14ac:dyDescent="0.2"/>
    <row r="1253" ht="18" customHeight="1" x14ac:dyDescent="0.2"/>
    <row r="1254" ht="18" customHeight="1" x14ac:dyDescent="0.2"/>
    <row r="1255" ht="18" customHeight="1" x14ac:dyDescent="0.2"/>
    <row r="1256" ht="18" customHeight="1" x14ac:dyDescent="0.2"/>
    <row r="1257" ht="18" customHeight="1" x14ac:dyDescent="0.2"/>
    <row r="1258" ht="18" customHeight="1" x14ac:dyDescent="0.2"/>
    <row r="1259" ht="18" customHeight="1" x14ac:dyDescent="0.2"/>
    <row r="1260" ht="18" customHeight="1" x14ac:dyDescent="0.2"/>
    <row r="1261" ht="18" customHeight="1" x14ac:dyDescent="0.2"/>
    <row r="1262" ht="18" customHeight="1" x14ac:dyDescent="0.2"/>
    <row r="1263" ht="18" customHeight="1" x14ac:dyDescent="0.2"/>
    <row r="1264" ht="18" customHeight="1" x14ac:dyDescent="0.2"/>
    <row r="1265" ht="18" customHeight="1" x14ac:dyDescent="0.2"/>
    <row r="1266" ht="18" customHeight="1" x14ac:dyDescent="0.2"/>
    <row r="1267" ht="18" customHeight="1" x14ac:dyDescent="0.2"/>
    <row r="1268" ht="18" customHeight="1" x14ac:dyDescent="0.2"/>
    <row r="1269" ht="18" customHeight="1" x14ac:dyDescent="0.2"/>
    <row r="1270" ht="18" customHeight="1" x14ac:dyDescent="0.2"/>
    <row r="1271" ht="18" customHeight="1" x14ac:dyDescent="0.2"/>
    <row r="1272" ht="18" customHeight="1" x14ac:dyDescent="0.2"/>
    <row r="1273" ht="18" customHeight="1" x14ac:dyDescent="0.2"/>
    <row r="1274" ht="18" customHeight="1" x14ac:dyDescent="0.2"/>
    <row r="1275" ht="18" customHeight="1" x14ac:dyDescent="0.2"/>
    <row r="1276" ht="18" customHeight="1" x14ac:dyDescent="0.2"/>
    <row r="1277" ht="18" customHeight="1" x14ac:dyDescent="0.2"/>
    <row r="1278" ht="18" customHeight="1" x14ac:dyDescent="0.2"/>
    <row r="1279" ht="18" customHeight="1" x14ac:dyDescent="0.2"/>
    <row r="1280" ht="18" customHeight="1" x14ac:dyDescent="0.2"/>
    <row r="1281" ht="18" customHeight="1" x14ac:dyDescent="0.2"/>
    <row r="1282" ht="18" customHeight="1" x14ac:dyDescent="0.2"/>
    <row r="1283" ht="18" customHeight="1" x14ac:dyDescent="0.2"/>
    <row r="1284" ht="18" customHeight="1" x14ac:dyDescent="0.2"/>
    <row r="1285" ht="18" customHeight="1" x14ac:dyDescent="0.2"/>
    <row r="1286" ht="18" customHeight="1" x14ac:dyDescent="0.2"/>
    <row r="1287" ht="18" customHeight="1" x14ac:dyDescent="0.2"/>
    <row r="1288" ht="18" customHeight="1" x14ac:dyDescent="0.2"/>
    <row r="1289" ht="18" customHeight="1" x14ac:dyDescent="0.2"/>
    <row r="1290" ht="18" customHeight="1" x14ac:dyDescent="0.2"/>
    <row r="1291" ht="18" customHeight="1" x14ac:dyDescent="0.2"/>
    <row r="1292" ht="18" customHeight="1" x14ac:dyDescent="0.2"/>
    <row r="1293" ht="18" customHeight="1" x14ac:dyDescent="0.2"/>
    <row r="1294" ht="18" customHeight="1" x14ac:dyDescent="0.2"/>
    <row r="1295" ht="18" customHeight="1" x14ac:dyDescent="0.2"/>
    <row r="1296" ht="18" customHeight="1" x14ac:dyDescent="0.2"/>
    <row r="1297" ht="18" customHeight="1" x14ac:dyDescent="0.2"/>
    <row r="1298" ht="18" customHeight="1" x14ac:dyDescent="0.2"/>
    <row r="1299" ht="18" customHeight="1" x14ac:dyDescent="0.2"/>
    <row r="1300" ht="18" customHeight="1" x14ac:dyDescent="0.2"/>
    <row r="1301" ht="18" customHeight="1" x14ac:dyDescent="0.2"/>
    <row r="1302" ht="18" customHeight="1" x14ac:dyDescent="0.2"/>
    <row r="1303" ht="18" customHeight="1" x14ac:dyDescent="0.2"/>
    <row r="1304" ht="18" customHeight="1" x14ac:dyDescent="0.2"/>
    <row r="1305" ht="18" customHeight="1" x14ac:dyDescent="0.2"/>
    <row r="1306" ht="18" customHeight="1" x14ac:dyDescent="0.2"/>
    <row r="1307" ht="18" customHeight="1" x14ac:dyDescent="0.2"/>
    <row r="1308" ht="18" customHeight="1" x14ac:dyDescent="0.2"/>
    <row r="1309" ht="18" customHeight="1" x14ac:dyDescent="0.2"/>
    <row r="1310" ht="18" customHeight="1" x14ac:dyDescent="0.2"/>
    <row r="1311" ht="18" customHeight="1" x14ac:dyDescent="0.2"/>
    <row r="1312" ht="18" customHeight="1" x14ac:dyDescent="0.2"/>
    <row r="1313" ht="18" customHeight="1" x14ac:dyDescent="0.2"/>
    <row r="1314" ht="18" customHeight="1" x14ac:dyDescent="0.2"/>
    <row r="1315" ht="18" customHeight="1" x14ac:dyDescent="0.2"/>
    <row r="1316" ht="18" customHeight="1" x14ac:dyDescent="0.2"/>
    <row r="1317" ht="18" customHeight="1" x14ac:dyDescent="0.2"/>
    <row r="1318" ht="18" customHeight="1" x14ac:dyDescent="0.2"/>
    <row r="1319" ht="18" customHeight="1" x14ac:dyDescent="0.2"/>
    <row r="1320" ht="18" customHeight="1" x14ac:dyDescent="0.2"/>
    <row r="1321" ht="18" customHeight="1" x14ac:dyDescent="0.2"/>
    <row r="1322" ht="18" customHeight="1" x14ac:dyDescent="0.2"/>
    <row r="1323" ht="18" customHeight="1" x14ac:dyDescent="0.2"/>
    <row r="1324" ht="18" customHeight="1" x14ac:dyDescent="0.2"/>
    <row r="1325" ht="18" customHeight="1" x14ac:dyDescent="0.2"/>
    <row r="1326" ht="18" customHeight="1" x14ac:dyDescent="0.2"/>
    <row r="1327" ht="18" customHeight="1" x14ac:dyDescent="0.2"/>
    <row r="1328" ht="18" customHeight="1" x14ac:dyDescent="0.2"/>
    <row r="1329" ht="18" customHeight="1" x14ac:dyDescent="0.2"/>
    <row r="1330" ht="18" customHeight="1" x14ac:dyDescent="0.2"/>
    <row r="1331" ht="18" customHeight="1" x14ac:dyDescent="0.2"/>
    <row r="1332" ht="18" customHeight="1" x14ac:dyDescent="0.2"/>
    <row r="1333" ht="18" customHeight="1" x14ac:dyDescent="0.2"/>
    <row r="1334" ht="18" customHeight="1" x14ac:dyDescent="0.2"/>
    <row r="1335" ht="18" customHeight="1" x14ac:dyDescent="0.2"/>
    <row r="1336" ht="18" customHeight="1" x14ac:dyDescent="0.2"/>
    <row r="1337" ht="18" customHeight="1" x14ac:dyDescent="0.2"/>
    <row r="1338" ht="18" customHeight="1" x14ac:dyDescent="0.2"/>
    <row r="1339" ht="18" customHeight="1" x14ac:dyDescent="0.2"/>
    <row r="1340" ht="18" customHeight="1" x14ac:dyDescent="0.2"/>
    <row r="1341" ht="18" customHeight="1" x14ac:dyDescent="0.2"/>
    <row r="1342" ht="18" customHeight="1" x14ac:dyDescent="0.2"/>
    <row r="1343" ht="18" customHeight="1" x14ac:dyDescent="0.2"/>
    <row r="1344" ht="18" customHeight="1" x14ac:dyDescent="0.2"/>
    <row r="1345" ht="18" customHeight="1" x14ac:dyDescent="0.2"/>
    <row r="1346" ht="18" customHeight="1" x14ac:dyDescent="0.2"/>
    <row r="1347" ht="18" customHeight="1" x14ac:dyDescent="0.2"/>
    <row r="1348" ht="18" customHeight="1" x14ac:dyDescent="0.2"/>
    <row r="1349" ht="18" customHeight="1" x14ac:dyDescent="0.2"/>
    <row r="1350" ht="18" customHeight="1" x14ac:dyDescent="0.2"/>
    <row r="1351" ht="18" customHeight="1" x14ac:dyDescent="0.2"/>
    <row r="1352" ht="18" customHeight="1" x14ac:dyDescent="0.2"/>
    <row r="1353" ht="18" customHeight="1" x14ac:dyDescent="0.2"/>
    <row r="1354" ht="18" customHeight="1" x14ac:dyDescent="0.2"/>
    <row r="1355" ht="18" customHeight="1" x14ac:dyDescent="0.2"/>
    <row r="1356" ht="18" customHeight="1" x14ac:dyDescent="0.2"/>
    <row r="1357" ht="18" customHeight="1" x14ac:dyDescent="0.2"/>
    <row r="1358" ht="18" customHeight="1" x14ac:dyDescent="0.2"/>
    <row r="1359" ht="18" customHeight="1" x14ac:dyDescent="0.2"/>
    <row r="1360" ht="18" customHeight="1" x14ac:dyDescent="0.2"/>
    <row r="1361" ht="18" customHeight="1" x14ac:dyDescent="0.2"/>
    <row r="1362" ht="18" customHeight="1" x14ac:dyDescent="0.2"/>
    <row r="1363" ht="18" customHeight="1" x14ac:dyDescent="0.2"/>
    <row r="1364" ht="18" customHeight="1" x14ac:dyDescent="0.2"/>
    <row r="1365" ht="18" customHeight="1" x14ac:dyDescent="0.2"/>
    <row r="1366" ht="18" customHeight="1" x14ac:dyDescent="0.2"/>
    <row r="1367" ht="18" customHeight="1" x14ac:dyDescent="0.2"/>
    <row r="1368" ht="18" customHeight="1" x14ac:dyDescent="0.2"/>
    <row r="1369" ht="18" customHeight="1" x14ac:dyDescent="0.2"/>
    <row r="1370" ht="18" customHeight="1" x14ac:dyDescent="0.2"/>
    <row r="1371" ht="18" customHeight="1" x14ac:dyDescent="0.2"/>
    <row r="1372" ht="18" customHeight="1" x14ac:dyDescent="0.2"/>
    <row r="1373" ht="18" customHeight="1" x14ac:dyDescent="0.2"/>
    <row r="1374" ht="18" customHeight="1" x14ac:dyDescent="0.2"/>
    <row r="1375" ht="18" customHeight="1" x14ac:dyDescent="0.2"/>
    <row r="1376" ht="18" customHeight="1" x14ac:dyDescent="0.2"/>
    <row r="1377" ht="18" customHeight="1" x14ac:dyDescent="0.2"/>
    <row r="1378" ht="18" customHeight="1" x14ac:dyDescent="0.2"/>
    <row r="1379" ht="18" customHeight="1" x14ac:dyDescent="0.2"/>
    <row r="1380" ht="18" customHeight="1" x14ac:dyDescent="0.2"/>
    <row r="1381" ht="18" customHeight="1" x14ac:dyDescent="0.2"/>
    <row r="1382" ht="18" customHeight="1" x14ac:dyDescent="0.2"/>
    <row r="1383" ht="18" customHeight="1" x14ac:dyDescent="0.2"/>
    <row r="1384" ht="18" customHeight="1" x14ac:dyDescent="0.2"/>
    <row r="1385" ht="18" customHeight="1" x14ac:dyDescent="0.2"/>
    <row r="1386" ht="18" customHeight="1" x14ac:dyDescent="0.2"/>
    <row r="1387" ht="18" customHeight="1" x14ac:dyDescent="0.2"/>
    <row r="1388" ht="18" customHeight="1" x14ac:dyDescent="0.2"/>
    <row r="1389" ht="18" customHeight="1" x14ac:dyDescent="0.2"/>
    <row r="1390" ht="18" customHeight="1" x14ac:dyDescent="0.2"/>
    <row r="1391" ht="18" customHeight="1" x14ac:dyDescent="0.2"/>
    <row r="1392" ht="18" customHeight="1" x14ac:dyDescent="0.2"/>
    <row r="1393" ht="18" customHeight="1" x14ac:dyDescent="0.2"/>
    <row r="1394" ht="18" customHeight="1" x14ac:dyDescent="0.2"/>
    <row r="1395" ht="18" customHeight="1" x14ac:dyDescent="0.2"/>
    <row r="1396" ht="18" customHeight="1" x14ac:dyDescent="0.2"/>
    <row r="1397" ht="18" customHeight="1" x14ac:dyDescent="0.2"/>
    <row r="1398" ht="18" customHeight="1" x14ac:dyDescent="0.2"/>
    <row r="1399" ht="18" customHeight="1" x14ac:dyDescent="0.2"/>
    <row r="1400" ht="18" customHeight="1" x14ac:dyDescent="0.2"/>
    <row r="1401" ht="18" customHeight="1" x14ac:dyDescent="0.2"/>
    <row r="1402" ht="18" customHeight="1" x14ac:dyDescent="0.2"/>
    <row r="1403" ht="18" customHeight="1" x14ac:dyDescent="0.2"/>
    <row r="1404" ht="18" customHeight="1" x14ac:dyDescent="0.2"/>
    <row r="1405" ht="18" customHeight="1" x14ac:dyDescent="0.2"/>
    <row r="1406" ht="18" customHeight="1" x14ac:dyDescent="0.2"/>
    <row r="1407" ht="18" customHeight="1" x14ac:dyDescent="0.2"/>
    <row r="1408" ht="18" customHeight="1" x14ac:dyDescent="0.2"/>
    <row r="1409" ht="18" customHeight="1" x14ac:dyDescent="0.2"/>
    <row r="1410" ht="18" customHeight="1" x14ac:dyDescent="0.2"/>
    <row r="1411" ht="18" customHeight="1" x14ac:dyDescent="0.2"/>
    <row r="1412" ht="18" customHeight="1" x14ac:dyDescent="0.2"/>
    <row r="1413" ht="18" customHeight="1" x14ac:dyDescent="0.2"/>
    <row r="1414" ht="18" customHeight="1" x14ac:dyDescent="0.2"/>
    <row r="1415" ht="18" customHeight="1" x14ac:dyDescent="0.2"/>
    <row r="1416" ht="18" customHeight="1" x14ac:dyDescent="0.2"/>
    <row r="1417" ht="18" customHeight="1" x14ac:dyDescent="0.2"/>
    <row r="1418" ht="18" customHeight="1" x14ac:dyDescent="0.2"/>
    <row r="1419" ht="18" customHeight="1" x14ac:dyDescent="0.2"/>
    <row r="1420" ht="18" customHeight="1" x14ac:dyDescent="0.2"/>
    <row r="1421" ht="18" customHeight="1" x14ac:dyDescent="0.2"/>
    <row r="1422" ht="18" customHeight="1" x14ac:dyDescent="0.2"/>
    <row r="1423" ht="18" customHeight="1" x14ac:dyDescent="0.2"/>
    <row r="1424" ht="18" customHeight="1" x14ac:dyDescent="0.2"/>
    <row r="1425" ht="18" customHeight="1" x14ac:dyDescent="0.2"/>
    <row r="1426" ht="18" customHeight="1" x14ac:dyDescent="0.2"/>
    <row r="1427" ht="18" customHeight="1" x14ac:dyDescent="0.2"/>
    <row r="1428" ht="18" customHeight="1" x14ac:dyDescent="0.2"/>
    <row r="1429" ht="18" customHeight="1" x14ac:dyDescent="0.2"/>
    <row r="1430" ht="18" customHeight="1" x14ac:dyDescent="0.2"/>
    <row r="1431" ht="18" customHeight="1" x14ac:dyDescent="0.2"/>
    <row r="1432" ht="18" customHeight="1" x14ac:dyDescent="0.2"/>
    <row r="1433" ht="18" customHeight="1" x14ac:dyDescent="0.2"/>
    <row r="1434" ht="18" customHeight="1" x14ac:dyDescent="0.2"/>
    <row r="1435" ht="18" customHeight="1" x14ac:dyDescent="0.2"/>
    <row r="1436" ht="18" customHeight="1" x14ac:dyDescent="0.2"/>
    <row r="1437" ht="18" customHeight="1" x14ac:dyDescent="0.2"/>
    <row r="1438" ht="18" customHeight="1" x14ac:dyDescent="0.2"/>
    <row r="1439" ht="18" customHeight="1" x14ac:dyDescent="0.2"/>
    <row r="1440" ht="18" customHeight="1" x14ac:dyDescent="0.2"/>
    <row r="1441" ht="18" customHeight="1" x14ac:dyDescent="0.2"/>
    <row r="1442" ht="18" customHeight="1" x14ac:dyDescent="0.2"/>
    <row r="1443" ht="18" customHeight="1" x14ac:dyDescent="0.2"/>
    <row r="1444" ht="18" customHeight="1" x14ac:dyDescent="0.2"/>
    <row r="1445" ht="18" customHeight="1" x14ac:dyDescent="0.2"/>
    <row r="1446" ht="18" customHeight="1" x14ac:dyDescent="0.2"/>
    <row r="1447" ht="18" customHeight="1" x14ac:dyDescent="0.2"/>
    <row r="1448" ht="18" customHeight="1" x14ac:dyDescent="0.2"/>
    <row r="1449" ht="18" customHeight="1" x14ac:dyDescent="0.2"/>
    <row r="1450" ht="18" customHeight="1" x14ac:dyDescent="0.2"/>
    <row r="1451" ht="18" customHeight="1" x14ac:dyDescent="0.2"/>
    <row r="1452" ht="18" customHeight="1" x14ac:dyDescent="0.2"/>
    <row r="1453" ht="18" customHeight="1" x14ac:dyDescent="0.2"/>
    <row r="1454" ht="18" customHeight="1" x14ac:dyDescent="0.2"/>
    <row r="1455" ht="18" customHeight="1" x14ac:dyDescent="0.2"/>
    <row r="1456" ht="18" customHeight="1" x14ac:dyDescent="0.2"/>
    <row r="1457" ht="18" customHeight="1" x14ac:dyDescent="0.2"/>
    <row r="1458" ht="18" customHeight="1" x14ac:dyDescent="0.2"/>
    <row r="1459" ht="18" customHeight="1" x14ac:dyDescent="0.2"/>
    <row r="1460" ht="18" customHeight="1" x14ac:dyDescent="0.2"/>
    <row r="1461" ht="18" customHeight="1" x14ac:dyDescent="0.2"/>
    <row r="1462" ht="18" customHeight="1" x14ac:dyDescent="0.2"/>
    <row r="1463" ht="18" customHeight="1" x14ac:dyDescent="0.2"/>
    <row r="1464" ht="18" customHeight="1" x14ac:dyDescent="0.2"/>
    <row r="1465" ht="18" customHeight="1" x14ac:dyDescent="0.2"/>
    <row r="1466" ht="18" customHeight="1" x14ac:dyDescent="0.2"/>
    <row r="1467" ht="18" customHeight="1" x14ac:dyDescent="0.2"/>
    <row r="1468" ht="18" customHeight="1" x14ac:dyDescent="0.2"/>
    <row r="1469" ht="18" customHeight="1" x14ac:dyDescent="0.2"/>
    <row r="1470" ht="18" customHeight="1" x14ac:dyDescent="0.2"/>
    <row r="1471" ht="18" customHeight="1" x14ac:dyDescent="0.2"/>
    <row r="1472" ht="18" customHeight="1" x14ac:dyDescent="0.2"/>
    <row r="1473" ht="18" customHeight="1" x14ac:dyDescent="0.2"/>
    <row r="1474" ht="18" customHeight="1" x14ac:dyDescent="0.2"/>
    <row r="1475" ht="18" customHeight="1" x14ac:dyDescent="0.2"/>
    <row r="1476" ht="18" customHeight="1" x14ac:dyDescent="0.2"/>
    <row r="1477" ht="18" customHeight="1" x14ac:dyDescent="0.2"/>
    <row r="1478" ht="18" customHeight="1" x14ac:dyDescent="0.2"/>
    <row r="1479" ht="18" customHeight="1" x14ac:dyDescent="0.2"/>
    <row r="1480" ht="18" customHeight="1" x14ac:dyDescent="0.2"/>
    <row r="1481" ht="18" customHeight="1" x14ac:dyDescent="0.2"/>
    <row r="1482" ht="18" customHeight="1" x14ac:dyDescent="0.2"/>
    <row r="1483" ht="18" customHeight="1" x14ac:dyDescent="0.2"/>
    <row r="1484" ht="18" customHeight="1" x14ac:dyDescent="0.2"/>
    <row r="1485" ht="18" customHeight="1" x14ac:dyDescent="0.2"/>
    <row r="1486" ht="18" customHeight="1" x14ac:dyDescent="0.2"/>
    <row r="1487" ht="18" customHeight="1" x14ac:dyDescent="0.2"/>
    <row r="1488" ht="18" customHeight="1" x14ac:dyDescent="0.2"/>
    <row r="1489" ht="18" customHeight="1" x14ac:dyDescent="0.2"/>
    <row r="1490" ht="18" customHeight="1" x14ac:dyDescent="0.2"/>
    <row r="1491" ht="18" customHeight="1" x14ac:dyDescent="0.2"/>
    <row r="1492" ht="18" customHeight="1" x14ac:dyDescent="0.2"/>
    <row r="1493" ht="18" customHeight="1" x14ac:dyDescent="0.2"/>
    <row r="1494" ht="18" customHeight="1" x14ac:dyDescent="0.2"/>
    <row r="1495" ht="18" customHeight="1" x14ac:dyDescent="0.2"/>
    <row r="1496" ht="18" customHeight="1" x14ac:dyDescent="0.2"/>
    <row r="1497" ht="18" customHeight="1" x14ac:dyDescent="0.2"/>
    <row r="1498" ht="18" customHeight="1" x14ac:dyDescent="0.2"/>
    <row r="1499" ht="18" customHeight="1" x14ac:dyDescent="0.2"/>
    <row r="1500" ht="18" customHeight="1" x14ac:dyDescent="0.2"/>
    <row r="1501" ht="18" customHeight="1" x14ac:dyDescent="0.2"/>
    <row r="1502" ht="18" customHeight="1" x14ac:dyDescent="0.2"/>
    <row r="1503" ht="18" customHeight="1" x14ac:dyDescent="0.2"/>
    <row r="1504" ht="18" customHeight="1" x14ac:dyDescent="0.2"/>
    <row r="1505" ht="18" customHeight="1" x14ac:dyDescent="0.2"/>
    <row r="1506" ht="18" customHeight="1" x14ac:dyDescent="0.2"/>
    <row r="1507" ht="18" customHeight="1" x14ac:dyDescent="0.2"/>
    <row r="1508" ht="18" customHeight="1" x14ac:dyDescent="0.2"/>
    <row r="1509" ht="18" customHeight="1" x14ac:dyDescent="0.2"/>
    <row r="1510" ht="18" customHeight="1" x14ac:dyDescent="0.2"/>
    <row r="1511" ht="18" customHeight="1" x14ac:dyDescent="0.2"/>
    <row r="1512" ht="18" customHeight="1" x14ac:dyDescent="0.2"/>
    <row r="1513" ht="18" customHeight="1" x14ac:dyDescent="0.2"/>
    <row r="1514" ht="18" customHeight="1" x14ac:dyDescent="0.2"/>
    <row r="1515" ht="18" customHeight="1" x14ac:dyDescent="0.2"/>
    <row r="1516" ht="18" customHeight="1" x14ac:dyDescent="0.2"/>
    <row r="1517" ht="18" customHeight="1" x14ac:dyDescent="0.2"/>
    <row r="1518" ht="18" customHeight="1" x14ac:dyDescent="0.2"/>
    <row r="1519" ht="18" customHeight="1" x14ac:dyDescent="0.2"/>
    <row r="1520" ht="18" customHeight="1" x14ac:dyDescent="0.2"/>
    <row r="1521" ht="18" customHeight="1" x14ac:dyDescent="0.2"/>
    <row r="1522" ht="18" customHeight="1" x14ac:dyDescent="0.2"/>
    <row r="1523" ht="18" customHeight="1" x14ac:dyDescent="0.2"/>
    <row r="1524" ht="18" customHeight="1" x14ac:dyDescent="0.2"/>
    <row r="1525" ht="18" customHeight="1" x14ac:dyDescent="0.2"/>
    <row r="1526" ht="18" customHeight="1" x14ac:dyDescent="0.2"/>
    <row r="1527" ht="18" customHeight="1" x14ac:dyDescent="0.2"/>
    <row r="1528" ht="18" customHeight="1" x14ac:dyDescent="0.2"/>
    <row r="1529" ht="18" customHeight="1" x14ac:dyDescent="0.2"/>
    <row r="1530" ht="18" customHeight="1" x14ac:dyDescent="0.2"/>
    <row r="1531" ht="18" customHeight="1" x14ac:dyDescent="0.2"/>
    <row r="1532" ht="18" customHeight="1" x14ac:dyDescent="0.2"/>
    <row r="1533" ht="18" customHeight="1" x14ac:dyDescent="0.2"/>
    <row r="1534" ht="18" customHeight="1" x14ac:dyDescent="0.2"/>
    <row r="1535" ht="18" customHeight="1" x14ac:dyDescent="0.2"/>
    <row r="1536" ht="18" customHeight="1" x14ac:dyDescent="0.2"/>
    <row r="1537" ht="18" customHeight="1" x14ac:dyDescent="0.2"/>
    <row r="1538" ht="18" customHeight="1" x14ac:dyDescent="0.2"/>
    <row r="1539" ht="18" customHeight="1" x14ac:dyDescent="0.2"/>
    <row r="1540" ht="18" customHeight="1" x14ac:dyDescent="0.2"/>
    <row r="1541" ht="18" customHeight="1" x14ac:dyDescent="0.2"/>
    <row r="1542" ht="18" customHeight="1" x14ac:dyDescent="0.2"/>
    <row r="1543" ht="18" customHeight="1" x14ac:dyDescent="0.2"/>
    <row r="1544" ht="18" customHeight="1" x14ac:dyDescent="0.2"/>
    <row r="1545" ht="18" customHeight="1" x14ac:dyDescent="0.2"/>
    <row r="1546" ht="18" customHeight="1" x14ac:dyDescent="0.2"/>
    <row r="1547" ht="18" customHeight="1" x14ac:dyDescent="0.2"/>
    <row r="1548" ht="18" customHeight="1" x14ac:dyDescent="0.2"/>
    <row r="1549" ht="18" customHeight="1" x14ac:dyDescent="0.2"/>
    <row r="1550" ht="18" customHeight="1" x14ac:dyDescent="0.2"/>
    <row r="1551" ht="18" customHeight="1" x14ac:dyDescent="0.2"/>
    <row r="1552" ht="18" customHeight="1" x14ac:dyDescent="0.2"/>
    <row r="1553" ht="18" customHeight="1" x14ac:dyDescent="0.2"/>
    <row r="1554" ht="18" customHeight="1" x14ac:dyDescent="0.2"/>
    <row r="1555" ht="18" customHeight="1" x14ac:dyDescent="0.2"/>
    <row r="1556" ht="18" customHeight="1" x14ac:dyDescent="0.2"/>
    <row r="1557" ht="18" customHeight="1" x14ac:dyDescent="0.2"/>
    <row r="1558" ht="18" customHeight="1" x14ac:dyDescent="0.2"/>
    <row r="1559" ht="18" customHeight="1" x14ac:dyDescent="0.2"/>
    <row r="1560" ht="18" customHeight="1" x14ac:dyDescent="0.2"/>
    <row r="1561" ht="18" customHeight="1" x14ac:dyDescent="0.2"/>
    <row r="1562" ht="18" customHeight="1" x14ac:dyDescent="0.2"/>
    <row r="1563" ht="18" customHeight="1" x14ac:dyDescent="0.2"/>
    <row r="1564" ht="18" customHeight="1" x14ac:dyDescent="0.2"/>
    <row r="1565" ht="18" customHeight="1" x14ac:dyDescent="0.2"/>
    <row r="1566" ht="18" customHeight="1" x14ac:dyDescent="0.2"/>
    <row r="1567" ht="18" customHeight="1" x14ac:dyDescent="0.2"/>
    <row r="1568" ht="18" customHeight="1" x14ac:dyDescent="0.2"/>
    <row r="1569" ht="18" customHeight="1" x14ac:dyDescent="0.2"/>
    <row r="1570" ht="18" customHeight="1" x14ac:dyDescent="0.2"/>
    <row r="1571" ht="18" customHeight="1" x14ac:dyDescent="0.2"/>
    <row r="1572" ht="18" customHeight="1" x14ac:dyDescent="0.2"/>
    <row r="1573" ht="18" customHeight="1" x14ac:dyDescent="0.2"/>
    <row r="1574" ht="18" customHeight="1" x14ac:dyDescent="0.2"/>
    <row r="1575" ht="18" customHeight="1" x14ac:dyDescent="0.2"/>
    <row r="1576" ht="18" customHeight="1" x14ac:dyDescent="0.2"/>
    <row r="1577" ht="18" customHeight="1" x14ac:dyDescent="0.2"/>
    <row r="1578" ht="18" customHeight="1" x14ac:dyDescent="0.2"/>
    <row r="1579" ht="18" customHeight="1" x14ac:dyDescent="0.2"/>
    <row r="1580" ht="18" customHeight="1" x14ac:dyDescent="0.2"/>
    <row r="1581" ht="18" customHeight="1" x14ac:dyDescent="0.2"/>
    <row r="1582" ht="18" customHeight="1" x14ac:dyDescent="0.2"/>
    <row r="1583" ht="18" customHeight="1" x14ac:dyDescent="0.2"/>
    <row r="1584" ht="18" customHeight="1" x14ac:dyDescent="0.2"/>
    <row r="1585" ht="18" customHeight="1" x14ac:dyDescent="0.2"/>
    <row r="1586" ht="18" customHeight="1" x14ac:dyDescent="0.2"/>
    <row r="1587" ht="18" customHeight="1" x14ac:dyDescent="0.2"/>
    <row r="1588" ht="18" customHeight="1" x14ac:dyDescent="0.2"/>
    <row r="1589" ht="18" customHeight="1" x14ac:dyDescent="0.2"/>
    <row r="1590" ht="18" customHeight="1" x14ac:dyDescent="0.2"/>
    <row r="1591" ht="18" customHeight="1" x14ac:dyDescent="0.2"/>
    <row r="1592" ht="18" customHeight="1" x14ac:dyDescent="0.2"/>
    <row r="1593" ht="18" customHeight="1" x14ac:dyDescent="0.2"/>
    <row r="1594" ht="18" customHeight="1" x14ac:dyDescent="0.2"/>
    <row r="1595" ht="18" customHeight="1" x14ac:dyDescent="0.2"/>
    <row r="1596" ht="18" customHeight="1" x14ac:dyDescent="0.2"/>
    <row r="1597" ht="18" customHeight="1" x14ac:dyDescent="0.2"/>
    <row r="1598" ht="18" customHeight="1" x14ac:dyDescent="0.2"/>
    <row r="1599" ht="18" customHeight="1" x14ac:dyDescent="0.2"/>
    <row r="1600" ht="18" customHeight="1" x14ac:dyDescent="0.2"/>
    <row r="1601" ht="18" customHeight="1" x14ac:dyDescent="0.2"/>
    <row r="1602" ht="18" customHeight="1" x14ac:dyDescent="0.2"/>
    <row r="1603" ht="18" customHeight="1" x14ac:dyDescent="0.2"/>
    <row r="1604" ht="18" customHeight="1" x14ac:dyDescent="0.2"/>
    <row r="1605" ht="18" customHeight="1" x14ac:dyDescent="0.2"/>
    <row r="1606" ht="18" customHeight="1" x14ac:dyDescent="0.2"/>
    <row r="1607" ht="18" customHeight="1" x14ac:dyDescent="0.2"/>
    <row r="1608" ht="18" customHeight="1" x14ac:dyDescent="0.2"/>
    <row r="1609" ht="18" customHeight="1" x14ac:dyDescent="0.2"/>
    <row r="1610" ht="18" customHeight="1" x14ac:dyDescent="0.2"/>
    <row r="1611" ht="18" customHeight="1" x14ac:dyDescent="0.2"/>
    <row r="1612" ht="18" customHeight="1" x14ac:dyDescent="0.2"/>
    <row r="1613" ht="18" customHeight="1" x14ac:dyDescent="0.2"/>
    <row r="1614" ht="18" customHeight="1" x14ac:dyDescent="0.2"/>
    <row r="1615" ht="18" customHeight="1" x14ac:dyDescent="0.2"/>
    <row r="1616" ht="18" customHeight="1" x14ac:dyDescent="0.2"/>
    <row r="1617" ht="18" customHeight="1" x14ac:dyDescent="0.2"/>
    <row r="1618" ht="18" customHeight="1" x14ac:dyDescent="0.2"/>
    <row r="1619" ht="18" customHeight="1" x14ac:dyDescent="0.2"/>
    <row r="1620" ht="18" customHeight="1" x14ac:dyDescent="0.2"/>
    <row r="1621" ht="18" customHeight="1" x14ac:dyDescent="0.2"/>
    <row r="1622" ht="18" customHeight="1" x14ac:dyDescent="0.2"/>
    <row r="1623" ht="18" customHeight="1" x14ac:dyDescent="0.2"/>
  </sheetData>
  <mergeCells count="96">
    <mergeCell ref="B236:AB238"/>
    <mergeCell ref="A487:AC488"/>
    <mergeCell ref="C253:AC254"/>
    <mergeCell ref="B250:AB251"/>
    <mergeCell ref="B317:AB319"/>
    <mergeCell ref="B375:AB376"/>
    <mergeCell ref="B469:AB469"/>
    <mergeCell ref="A563:AC564"/>
    <mergeCell ref="B394:AB395"/>
    <mergeCell ref="A623:AC624"/>
    <mergeCell ref="A275:AC276"/>
    <mergeCell ref="A360:AC361"/>
    <mergeCell ref="B503:AB505"/>
    <mergeCell ref="B561:AB562"/>
    <mergeCell ref="B447:AB449"/>
    <mergeCell ref="B620:AB621"/>
    <mergeCell ref="A321:AC322"/>
    <mergeCell ref="B600:AA600"/>
    <mergeCell ref="B572:AB573"/>
    <mergeCell ref="A50:AC51"/>
    <mergeCell ref="A87:AC88"/>
    <mergeCell ref="A160:AC160"/>
    <mergeCell ref="B62:AC62"/>
    <mergeCell ref="A85:AC86"/>
    <mergeCell ref="G64:K64"/>
    <mergeCell ref="L67:P68"/>
    <mergeCell ref="Q67:U68"/>
    <mergeCell ref="G67:K68"/>
    <mergeCell ref="C71:AC72"/>
    <mergeCell ref="C73:AC75"/>
    <mergeCell ref="B138:AB140"/>
    <mergeCell ref="C76:AC77"/>
    <mergeCell ref="A10:AC13"/>
    <mergeCell ref="A16:AC17"/>
    <mergeCell ref="A39:AC40"/>
    <mergeCell ref="A41:AC42"/>
    <mergeCell ref="A45:AC46"/>
    <mergeCell ref="C970:AC970"/>
    <mergeCell ref="L64:P64"/>
    <mergeCell ref="Q64:U64"/>
    <mergeCell ref="G65:K66"/>
    <mergeCell ref="L65:P66"/>
    <mergeCell ref="Q65:U66"/>
    <mergeCell ref="A734:AC735"/>
    <mergeCell ref="B65:F66"/>
    <mergeCell ref="B67:F68"/>
    <mergeCell ref="C79:AC80"/>
    <mergeCell ref="B272:AB273"/>
    <mergeCell ref="A969:AC969"/>
    <mergeCell ref="A184:AC185"/>
    <mergeCell ref="B211:AB213"/>
    <mergeCell ref="C524:AC525"/>
    <mergeCell ref="B715:AB717"/>
    <mergeCell ref="A996:B996"/>
    <mergeCell ref="C980:AC980"/>
    <mergeCell ref="C991:AC991"/>
    <mergeCell ref="C996:AC996"/>
    <mergeCell ref="C973:AC973"/>
    <mergeCell ref="C974:AC974"/>
    <mergeCell ref="C975:AC975"/>
    <mergeCell ref="C979:AC979"/>
    <mergeCell ref="C984:AC984"/>
    <mergeCell ref="C978:AC978"/>
    <mergeCell ref="C993:AC993"/>
    <mergeCell ref="C994:AC994"/>
    <mergeCell ref="A995:B995"/>
    <mergeCell ref="C995:AC995"/>
    <mergeCell ref="C988:AC988"/>
    <mergeCell ref="C992:AC992"/>
    <mergeCell ref="C989:AC989"/>
    <mergeCell ref="C990:AC990"/>
    <mergeCell ref="C971:AC971"/>
    <mergeCell ref="C972:AC972"/>
    <mergeCell ref="C985:AC985"/>
    <mergeCell ref="C986:AC986"/>
    <mergeCell ref="C976:AC976"/>
    <mergeCell ref="C977:AC977"/>
    <mergeCell ref="C981:AC981"/>
    <mergeCell ref="C987:AC987"/>
    <mergeCell ref="C982:AC982"/>
    <mergeCell ref="C983:AC983"/>
    <mergeCell ref="B676:AB678"/>
    <mergeCell ref="A884:AC888"/>
    <mergeCell ref="A967:AC968"/>
    <mergeCell ref="B767:AB769"/>
    <mergeCell ref="B794:AB795"/>
    <mergeCell ref="B812:AB813"/>
    <mergeCell ref="A815:AC816"/>
    <mergeCell ref="E892:AB892"/>
    <mergeCell ref="E927:AB927"/>
    <mergeCell ref="A959:AC963"/>
    <mergeCell ref="B890:AB891"/>
    <mergeCell ref="B965:AB966"/>
    <mergeCell ref="C797:AC797"/>
    <mergeCell ref="E817:AB817"/>
    <mergeCell ref="E852:AB852"/>
  </mergeCells>
  <phoneticPr fontId="1"/>
  <pageMargins left="0.70866141732283472" right="0.70866141732283472" top="0.74803149606299213" bottom="0.74803149606299213" header="0.31496062992125984" footer="0.31496062992125984"/>
  <headerFooter>
    <oddHeader>&amp;R第２回　障害者部会　&amp;"-,太字"&amp;14資料１</oddHeader>
    <oddFooter>&amp;C&amp;P</oddFooter>
    <firstHeader>&amp;R第２回　障害者部会　&amp;"-,太字"&amp;14資料２</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自由記載</vt:lpstr>
      <vt:lpstr>集計表</vt:lpstr>
      <vt:lpstr>グラフ用データ</vt:lpstr>
      <vt:lpstr>部会資料</vt:lpstr>
      <vt:lpstr>部会資料!Print_Area</vt:lpstr>
      <vt:lpstr>集計表!Print_Titles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　本　和　晃</cp:lastModifiedBy>
  <cp:lastPrinted>2023-10-24T01:02:10Z</cp:lastPrinted>
  <dcterms:created xsi:type="dcterms:W3CDTF">2011-11-22T08:13:33Z</dcterms:created>
  <dcterms:modified xsi:type="dcterms:W3CDTF">2023-10-24T01:11:20Z</dcterms:modified>
</cp:coreProperties>
</file>